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315" windowHeight="8040" activeTab="3"/>
  </bookViews>
  <sheets>
    <sheet name="予選結果" sheetId="1" r:id="rId1"/>
    <sheet name="ﾄｰﾅ男" sheetId="6" r:id="rId2"/>
    <sheet name="ﾄｰﾅ女" sheetId="7" r:id="rId3"/>
    <sheet name="ﾄｰﾅ一般" sheetId="8" r:id="rId4"/>
    <sheet name="成績" sheetId="2" r:id="rId5"/>
  </sheets>
  <externalReferences>
    <externalReference r:id="rId6"/>
  </externalReferences>
  <definedNames>
    <definedName name="_xlnm.Print_Area" localSheetId="3">ﾄｰﾅ一般!$A$1:$AV$33</definedName>
    <definedName name="_xlnm.Print_Area" localSheetId="2">ﾄｰﾅ女!$A$1:$AV$29</definedName>
    <definedName name="_xlnm.Print_Area" localSheetId="1">ﾄｰﾅ男!$A$1:$AV$33</definedName>
    <definedName name="_xlnm.Print_Area" localSheetId="4">成績!$B$2:$E$39</definedName>
    <definedName name="_xlnm.Print_Area" localSheetId="0">予選結果!$B$1:$AN$117</definedName>
  </definedNames>
  <calcPr calcId="145621"/>
</workbook>
</file>

<file path=xl/calcChain.xml><?xml version="1.0" encoding="utf-8"?>
<calcChain xmlns="http://schemas.openxmlformats.org/spreadsheetml/2006/main">
  <c r="AP34" i="8" l="1"/>
  <c r="AL34" i="8"/>
  <c r="AD34" i="8"/>
  <c r="Z34" i="8"/>
  <c r="V34" i="8"/>
  <c r="R34" i="8"/>
  <c r="N34" i="8"/>
  <c r="J34" i="8"/>
  <c r="F34" i="8"/>
  <c r="B34" i="8"/>
  <c r="AP24" i="8"/>
  <c r="AL24" i="8"/>
  <c r="AD24" i="8"/>
  <c r="Z24" i="8"/>
  <c r="V24" i="8"/>
  <c r="R24" i="8"/>
  <c r="N24" i="8"/>
  <c r="J24" i="8"/>
  <c r="F24" i="8"/>
  <c r="B24" i="8"/>
  <c r="AP22" i="8"/>
  <c r="AL22" i="8"/>
  <c r="AD22" i="8"/>
  <c r="Z22" i="8"/>
  <c r="V22" i="8"/>
  <c r="R22" i="8"/>
  <c r="N22" i="8"/>
  <c r="J22" i="8"/>
  <c r="F22" i="8"/>
  <c r="B22" i="8"/>
  <c r="AQ20" i="8"/>
  <c r="AL20" i="8"/>
  <c r="AE20" i="8"/>
  <c r="Z20" i="8"/>
  <c r="W20" i="8"/>
  <c r="R20" i="8"/>
  <c r="O20" i="8"/>
  <c r="J20" i="8"/>
  <c r="G20" i="8"/>
  <c r="B20" i="8"/>
  <c r="AQ19" i="8"/>
  <c r="AL19" i="8"/>
  <c r="AE19" i="8"/>
  <c r="Z19" i="8"/>
  <c r="W19" i="8"/>
  <c r="R19" i="8"/>
  <c r="O19" i="8"/>
  <c r="J19" i="8"/>
  <c r="G19" i="8"/>
  <c r="B19" i="8"/>
  <c r="AQ18" i="8"/>
  <c r="AL18" i="8"/>
  <c r="AE18" i="8"/>
  <c r="Z18" i="8"/>
  <c r="W18" i="8"/>
  <c r="R18" i="8"/>
  <c r="O18" i="8"/>
  <c r="J18" i="8"/>
  <c r="G18" i="8"/>
  <c r="B18" i="8"/>
  <c r="AC16" i="8"/>
  <c r="T16" i="8"/>
  <c r="M16" i="8"/>
  <c r="D16" i="8"/>
  <c r="AC15" i="8"/>
  <c r="T15" i="8"/>
  <c r="M15" i="8"/>
  <c r="D15" i="8"/>
  <c r="AC14" i="8"/>
  <c r="T14" i="8"/>
  <c r="M14" i="8"/>
  <c r="D14" i="8"/>
  <c r="Y13" i="8"/>
  <c r="H13" i="8"/>
  <c r="Y12" i="8"/>
  <c r="H12" i="8"/>
  <c r="AI11" i="8"/>
  <c r="Y11" i="8"/>
  <c r="H11" i="8"/>
  <c r="Y10" i="8"/>
  <c r="H10" i="8"/>
  <c r="K5" i="8"/>
  <c r="K4" i="8"/>
  <c r="AJ30" i="7"/>
  <c r="AF30" i="7"/>
  <c r="J30" i="7"/>
  <c r="F30" i="7"/>
  <c r="AJ20" i="7"/>
  <c r="AF20" i="7"/>
  <c r="R20" i="7"/>
  <c r="N20" i="7"/>
  <c r="J20" i="7"/>
  <c r="F20" i="7"/>
  <c r="AJ18" i="7"/>
  <c r="AF18" i="7"/>
  <c r="R18" i="7"/>
  <c r="N18" i="7"/>
  <c r="J18" i="7"/>
  <c r="F18" i="7"/>
  <c r="AK16" i="7"/>
  <c r="AF16" i="7"/>
  <c r="S16" i="7"/>
  <c r="N16" i="7"/>
  <c r="K16" i="7"/>
  <c r="F16" i="7"/>
  <c r="AK15" i="7"/>
  <c r="AF15" i="7"/>
  <c r="S15" i="7"/>
  <c r="N15" i="7"/>
  <c r="K15" i="7"/>
  <c r="F15" i="7"/>
  <c r="AK14" i="7"/>
  <c r="AF14" i="7"/>
  <c r="S14" i="7"/>
  <c r="N14" i="7"/>
  <c r="K14" i="7"/>
  <c r="F14" i="7"/>
  <c r="Q12" i="7"/>
  <c r="H12" i="7"/>
  <c r="Q11" i="7"/>
  <c r="H11" i="7"/>
  <c r="Q10" i="7"/>
  <c r="H10" i="7"/>
  <c r="L9" i="7"/>
  <c r="L8" i="7"/>
  <c r="AD7" i="7"/>
  <c r="L7" i="7"/>
  <c r="L6" i="7"/>
  <c r="F5" i="7"/>
  <c r="F4" i="7"/>
  <c r="AP34" i="6"/>
  <c r="AL34" i="6"/>
  <c r="AD34" i="6"/>
  <c r="Z34" i="6"/>
  <c r="V34" i="6"/>
  <c r="R34" i="6"/>
  <c r="N34" i="6"/>
  <c r="J34" i="6"/>
  <c r="F34" i="6"/>
  <c r="B34" i="6"/>
  <c r="AP24" i="6"/>
  <c r="AL24" i="6"/>
  <c r="AD24" i="6"/>
  <c r="Z24" i="6"/>
  <c r="V24" i="6"/>
  <c r="R24" i="6"/>
  <c r="N24" i="6"/>
  <c r="J24" i="6"/>
  <c r="F24" i="6"/>
  <c r="B24" i="6"/>
  <c r="AP22" i="6"/>
  <c r="AL22" i="6"/>
  <c r="AD22" i="6"/>
  <c r="Z22" i="6"/>
  <c r="V22" i="6"/>
  <c r="R22" i="6"/>
  <c r="N22" i="6"/>
  <c r="J22" i="6"/>
  <c r="F22" i="6"/>
  <c r="B22" i="6"/>
  <c r="AQ20" i="6"/>
  <c r="AL20" i="6"/>
  <c r="AE20" i="6"/>
  <c r="Z20" i="6"/>
  <c r="W20" i="6"/>
  <c r="R20" i="6"/>
  <c r="O20" i="6"/>
  <c r="J20" i="6"/>
  <c r="G20" i="6"/>
  <c r="B20" i="6"/>
  <c r="AQ19" i="6"/>
  <c r="AL19" i="6"/>
  <c r="AE19" i="6"/>
  <c r="Z19" i="6"/>
  <c r="W19" i="6"/>
  <c r="R19" i="6"/>
  <c r="O19" i="6"/>
  <c r="J19" i="6"/>
  <c r="G19" i="6"/>
  <c r="B19" i="6"/>
  <c r="AQ18" i="6"/>
  <c r="AL18" i="6"/>
  <c r="AE18" i="6"/>
  <c r="Z18" i="6"/>
  <c r="W18" i="6"/>
  <c r="R18" i="6"/>
  <c r="O18" i="6"/>
  <c r="J18" i="6"/>
  <c r="G18" i="6"/>
  <c r="B18" i="6"/>
  <c r="AC16" i="6"/>
  <c r="T16" i="6"/>
  <c r="M16" i="6"/>
  <c r="D16" i="6"/>
  <c r="AC15" i="6"/>
  <c r="T15" i="6"/>
  <c r="M15" i="6"/>
  <c r="D15" i="6"/>
  <c r="AC14" i="6"/>
  <c r="T14" i="6"/>
  <c r="M14" i="6"/>
  <c r="D14" i="6"/>
  <c r="Y12" i="6"/>
  <c r="H12" i="6"/>
  <c r="AI11" i="6"/>
  <c r="Y11" i="6"/>
  <c r="H11" i="6"/>
  <c r="Y10" i="6"/>
  <c r="H10" i="6"/>
  <c r="K5" i="6"/>
  <c r="K4" i="6"/>
  <c r="E37" i="2"/>
  <c r="D37" i="2"/>
  <c r="E36" i="2"/>
  <c r="D36" i="2"/>
  <c r="E35" i="2"/>
  <c r="D35" i="2"/>
  <c r="E32" i="2"/>
  <c r="D32" i="2"/>
  <c r="E31" i="2"/>
  <c r="D31" i="2"/>
  <c r="E30" i="2"/>
  <c r="D30" i="2"/>
  <c r="E27" i="2"/>
  <c r="D27" i="2"/>
  <c r="E26" i="2"/>
  <c r="D26" i="2"/>
  <c r="E25" i="2"/>
  <c r="D25" i="2"/>
  <c r="E24" i="2"/>
  <c r="D24" i="2"/>
  <c r="E23" i="2"/>
  <c r="D23" i="2"/>
  <c r="E22" i="2"/>
  <c r="D22" i="2"/>
  <c r="E19" i="2"/>
  <c r="D19" i="2"/>
  <c r="E18" i="2"/>
  <c r="D18" i="2"/>
  <c r="E15" i="2"/>
  <c r="D15" i="2"/>
  <c r="E14" i="2"/>
  <c r="D14" i="2"/>
  <c r="E13" i="2"/>
  <c r="D13" i="2"/>
  <c r="E12" i="2"/>
  <c r="D12" i="2"/>
  <c r="E9" i="2"/>
  <c r="D9" i="2"/>
  <c r="E8" i="2"/>
  <c r="D8" i="2"/>
  <c r="E7" i="2"/>
  <c r="D7" i="2"/>
  <c r="E6" i="2"/>
  <c r="D6" i="2"/>
  <c r="AH113" i="1"/>
  <c r="AF113" i="1"/>
  <c r="AE113" i="1"/>
  <c r="T113" i="1"/>
  <c r="S113" i="1"/>
  <c r="R113" i="1"/>
  <c r="P113" i="1"/>
  <c r="O113" i="1"/>
  <c r="L113" i="1"/>
  <c r="C113" i="1"/>
  <c r="B113" i="1"/>
  <c r="AD113" i="1" s="1"/>
  <c r="AH112" i="1"/>
  <c r="AG112" i="1"/>
  <c r="AE112" i="1"/>
  <c r="T112" i="1"/>
  <c r="S112" i="1"/>
  <c r="R112" i="1"/>
  <c r="Q112" i="1"/>
  <c r="O112" i="1"/>
  <c r="L112" i="1"/>
  <c r="C112" i="1"/>
  <c r="B112" i="1"/>
  <c r="AD112" i="1" s="1"/>
  <c r="AH111" i="1"/>
  <c r="AG111" i="1"/>
  <c r="AF111" i="1"/>
  <c r="T111" i="1"/>
  <c r="S111" i="1"/>
  <c r="R111" i="1"/>
  <c r="Q111" i="1"/>
  <c r="P111" i="1"/>
  <c r="L111" i="1"/>
  <c r="C111" i="1"/>
  <c r="B111" i="1"/>
  <c r="AD111" i="1" s="1"/>
  <c r="Q110" i="1"/>
  <c r="AG110" i="1" s="1"/>
  <c r="P110" i="1"/>
  <c r="AF110" i="1" s="1"/>
  <c r="O110" i="1"/>
  <c r="AE110" i="1" s="1"/>
  <c r="C110" i="1"/>
  <c r="B110" i="1"/>
  <c r="B108" i="1"/>
  <c r="AH105" i="1"/>
  <c r="AF105" i="1"/>
  <c r="AE105" i="1"/>
  <c r="T105" i="1"/>
  <c r="S105" i="1"/>
  <c r="R105" i="1"/>
  <c r="P105" i="1"/>
  <c r="O105" i="1"/>
  <c r="L105" i="1"/>
  <c r="C105" i="1"/>
  <c r="B105" i="1"/>
  <c r="AD105" i="1" s="1"/>
  <c r="AH104" i="1"/>
  <c r="AG104" i="1"/>
  <c r="AE104" i="1"/>
  <c r="T104" i="1"/>
  <c r="S104" i="1"/>
  <c r="R104" i="1"/>
  <c r="Q104" i="1"/>
  <c r="O104" i="1"/>
  <c r="L104" i="1"/>
  <c r="C104" i="1"/>
  <c r="B104" i="1"/>
  <c r="AD104" i="1" s="1"/>
  <c r="AH103" i="1"/>
  <c r="AG103" i="1"/>
  <c r="AF103" i="1"/>
  <c r="T103" i="1"/>
  <c r="S103" i="1"/>
  <c r="R103" i="1"/>
  <c r="Q103" i="1"/>
  <c r="P103" i="1"/>
  <c r="L103" i="1"/>
  <c r="C103" i="1"/>
  <c r="B103" i="1"/>
  <c r="AD103" i="1" s="1"/>
  <c r="Q102" i="1"/>
  <c r="AG102" i="1" s="1"/>
  <c r="P102" i="1"/>
  <c r="AF102" i="1" s="1"/>
  <c r="O102" i="1"/>
  <c r="AE102" i="1" s="1"/>
  <c r="C102" i="1"/>
  <c r="B102" i="1"/>
  <c r="B100" i="1"/>
  <c r="AJ97" i="1"/>
  <c r="AH97" i="1"/>
  <c r="AG97" i="1"/>
  <c r="AF97" i="1"/>
  <c r="AE97" i="1"/>
  <c r="V97" i="1"/>
  <c r="U97" i="1"/>
  <c r="T97" i="1"/>
  <c r="R97" i="1"/>
  <c r="Q97" i="1"/>
  <c r="P97" i="1"/>
  <c r="O97" i="1"/>
  <c r="L97" i="1"/>
  <c r="C97" i="1"/>
  <c r="B97" i="1"/>
  <c r="AD97" i="1" s="1"/>
  <c r="A97" i="1"/>
  <c r="AJ96" i="1"/>
  <c r="AI96" i="1"/>
  <c r="AG96" i="1"/>
  <c r="AF96" i="1"/>
  <c r="AE96" i="1"/>
  <c r="V96" i="1"/>
  <c r="U96" i="1"/>
  <c r="T96" i="1"/>
  <c r="S96" i="1"/>
  <c r="Q96" i="1"/>
  <c r="P96" i="1"/>
  <c r="O96" i="1"/>
  <c r="L96" i="1"/>
  <c r="C96" i="1"/>
  <c r="B96" i="1"/>
  <c r="AD96" i="1" s="1"/>
  <c r="A96" i="1"/>
  <c r="AJ95" i="1"/>
  <c r="AI95" i="1"/>
  <c r="AH95" i="1"/>
  <c r="AF95" i="1"/>
  <c r="AE95" i="1"/>
  <c r="V95" i="1"/>
  <c r="U95" i="1"/>
  <c r="T95" i="1"/>
  <c r="S95" i="1"/>
  <c r="R95" i="1"/>
  <c r="P95" i="1"/>
  <c r="O95" i="1"/>
  <c r="L95" i="1"/>
  <c r="C95" i="1"/>
  <c r="B95" i="1"/>
  <c r="AD95" i="1" s="1"/>
  <c r="A95" i="1"/>
  <c r="AJ94" i="1"/>
  <c r="AI94" i="1"/>
  <c r="AH94" i="1"/>
  <c r="AG94" i="1"/>
  <c r="AE94" i="1"/>
  <c r="V94" i="1"/>
  <c r="U94" i="1"/>
  <c r="T94" i="1"/>
  <c r="S94" i="1"/>
  <c r="R94" i="1"/>
  <c r="Q94" i="1"/>
  <c r="O94" i="1"/>
  <c r="L94" i="1"/>
  <c r="C94" i="1"/>
  <c r="B94" i="1"/>
  <c r="AD94" i="1" s="1"/>
  <c r="A94" i="1"/>
  <c r="AJ93" i="1"/>
  <c r="AI93" i="1"/>
  <c r="AH93" i="1"/>
  <c r="AG93" i="1"/>
  <c r="AF93" i="1"/>
  <c r="V93" i="1"/>
  <c r="U93" i="1"/>
  <c r="T93" i="1"/>
  <c r="S93" i="1"/>
  <c r="R93" i="1"/>
  <c r="Q93" i="1"/>
  <c r="P93" i="1"/>
  <c r="L93" i="1"/>
  <c r="C93" i="1"/>
  <c r="B93" i="1"/>
  <c r="AD93" i="1" s="1"/>
  <c r="A93" i="1"/>
  <c r="S92" i="1"/>
  <c r="AI92" i="1" s="1"/>
  <c r="R92" i="1"/>
  <c r="AH92" i="1" s="1"/>
  <c r="Q92" i="1"/>
  <c r="AG92" i="1" s="1"/>
  <c r="P92" i="1"/>
  <c r="AF92" i="1" s="1"/>
  <c r="O92" i="1"/>
  <c r="AE92" i="1" s="1"/>
  <c r="C92" i="1"/>
  <c r="B92" i="1"/>
  <c r="B90" i="1"/>
  <c r="AJ87" i="1"/>
  <c r="AH87" i="1"/>
  <c r="AG87" i="1"/>
  <c r="AF87" i="1"/>
  <c r="AE87" i="1"/>
  <c r="V87" i="1"/>
  <c r="U87" i="1"/>
  <c r="T87" i="1"/>
  <c r="R87" i="1"/>
  <c r="Q87" i="1"/>
  <c r="P87" i="1"/>
  <c r="O87" i="1"/>
  <c r="L87" i="1"/>
  <c r="C87" i="1"/>
  <c r="B87" i="1"/>
  <c r="AD87" i="1" s="1"/>
  <c r="A87" i="1"/>
  <c r="AJ86" i="1"/>
  <c r="AI86" i="1"/>
  <c r="AG86" i="1"/>
  <c r="AF86" i="1"/>
  <c r="AE86" i="1"/>
  <c r="V86" i="1"/>
  <c r="U86" i="1"/>
  <c r="T86" i="1"/>
  <c r="S86" i="1"/>
  <c r="Q86" i="1"/>
  <c r="P86" i="1"/>
  <c r="O86" i="1"/>
  <c r="L86" i="1"/>
  <c r="C86" i="1"/>
  <c r="B86" i="1"/>
  <c r="AD86" i="1" s="1"/>
  <c r="A86" i="1"/>
  <c r="AJ85" i="1"/>
  <c r="AI85" i="1"/>
  <c r="AH85" i="1"/>
  <c r="AF85" i="1"/>
  <c r="AE85" i="1"/>
  <c r="V85" i="1"/>
  <c r="U85" i="1"/>
  <c r="T85" i="1"/>
  <c r="S85" i="1"/>
  <c r="R85" i="1"/>
  <c r="P85" i="1"/>
  <c r="O85" i="1"/>
  <c r="L85" i="1"/>
  <c r="C85" i="1"/>
  <c r="B85" i="1"/>
  <c r="AD85" i="1" s="1"/>
  <c r="A85" i="1"/>
  <c r="AJ84" i="1"/>
  <c r="AI84" i="1"/>
  <c r="AH84" i="1"/>
  <c r="AG84" i="1"/>
  <c r="AE84" i="1"/>
  <c r="V84" i="1"/>
  <c r="U84" i="1"/>
  <c r="T84" i="1"/>
  <c r="S84" i="1"/>
  <c r="R84" i="1"/>
  <c r="Q84" i="1"/>
  <c r="O84" i="1"/>
  <c r="L84" i="1"/>
  <c r="C84" i="1"/>
  <c r="B84" i="1"/>
  <c r="AD84" i="1" s="1"/>
  <c r="A84" i="1"/>
  <c r="AJ83" i="1"/>
  <c r="AI83" i="1"/>
  <c r="AH83" i="1"/>
  <c r="AG83" i="1"/>
  <c r="AF83" i="1"/>
  <c r="V83" i="1"/>
  <c r="U83" i="1"/>
  <c r="T83" i="1"/>
  <c r="S83" i="1"/>
  <c r="R83" i="1"/>
  <c r="Q83" i="1"/>
  <c r="P83" i="1"/>
  <c r="L83" i="1"/>
  <c r="C83" i="1"/>
  <c r="B83" i="1"/>
  <c r="AD83" i="1" s="1"/>
  <c r="A83" i="1"/>
  <c r="S82" i="1"/>
  <c r="AI82" i="1" s="1"/>
  <c r="R82" i="1"/>
  <c r="AH82" i="1" s="1"/>
  <c r="Q82" i="1"/>
  <c r="AG82" i="1" s="1"/>
  <c r="P82" i="1"/>
  <c r="AF82" i="1" s="1"/>
  <c r="O82" i="1"/>
  <c r="AE82" i="1" s="1"/>
  <c r="C82" i="1"/>
  <c r="B82" i="1"/>
  <c r="B80" i="1"/>
  <c r="AJ77" i="1"/>
  <c r="AH77" i="1"/>
  <c r="AG77" i="1"/>
  <c r="AF77" i="1"/>
  <c r="AE77" i="1"/>
  <c r="V77" i="1"/>
  <c r="U77" i="1"/>
  <c r="T77" i="1"/>
  <c r="R77" i="1"/>
  <c r="Q77" i="1"/>
  <c r="P77" i="1"/>
  <c r="O77" i="1"/>
  <c r="L77" i="1"/>
  <c r="C77" i="1"/>
  <c r="B77" i="1"/>
  <c r="AD77" i="1" s="1"/>
  <c r="A77" i="1"/>
  <c r="AJ76" i="1"/>
  <c r="AI76" i="1"/>
  <c r="AG76" i="1"/>
  <c r="AF76" i="1"/>
  <c r="AE76" i="1"/>
  <c r="V76" i="1"/>
  <c r="U76" i="1"/>
  <c r="T76" i="1"/>
  <c r="S76" i="1"/>
  <c r="Q76" i="1"/>
  <c r="P76" i="1"/>
  <c r="O76" i="1"/>
  <c r="L76" i="1"/>
  <c r="C76" i="1"/>
  <c r="B76" i="1"/>
  <c r="AD76" i="1" s="1"/>
  <c r="A76" i="1"/>
  <c r="AJ75" i="1"/>
  <c r="AI75" i="1"/>
  <c r="AH75" i="1"/>
  <c r="AF75" i="1"/>
  <c r="AE75" i="1"/>
  <c r="V75" i="1"/>
  <c r="U75" i="1"/>
  <c r="T75" i="1"/>
  <c r="S75" i="1"/>
  <c r="R75" i="1"/>
  <c r="P75" i="1"/>
  <c r="O75" i="1"/>
  <c r="L75" i="1"/>
  <c r="C75" i="1"/>
  <c r="B75" i="1"/>
  <c r="AD75" i="1" s="1"/>
  <c r="A75" i="1"/>
  <c r="AJ74" i="1"/>
  <c r="AI74" i="1"/>
  <c r="AH74" i="1"/>
  <c r="AG74" i="1"/>
  <c r="AE74" i="1"/>
  <c r="V74" i="1"/>
  <c r="U74" i="1"/>
  <c r="T74" i="1"/>
  <c r="S74" i="1"/>
  <c r="R74" i="1"/>
  <c r="Q74" i="1"/>
  <c r="O74" i="1"/>
  <c r="L74" i="1"/>
  <c r="C74" i="1"/>
  <c r="B74" i="1"/>
  <c r="AD74" i="1" s="1"/>
  <c r="A74" i="1"/>
  <c r="AJ73" i="1"/>
  <c r="AI73" i="1"/>
  <c r="AH73" i="1"/>
  <c r="AG73" i="1"/>
  <c r="AF73" i="1"/>
  <c r="V73" i="1"/>
  <c r="U73" i="1"/>
  <c r="T73" i="1"/>
  <c r="S73" i="1"/>
  <c r="R73" i="1"/>
  <c r="Q73" i="1"/>
  <c r="P73" i="1"/>
  <c r="L73" i="1"/>
  <c r="C73" i="1"/>
  <c r="B73" i="1"/>
  <c r="AD73" i="1" s="1"/>
  <c r="A73" i="1"/>
  <c r="S72" i="1"/>
  <c r="AI72" i="1" s="1"/>
  <c r="R72" i="1"/>
  <c r="AH72" i="1" s="1"/>
  <c r="Q72" i="1"/>
  <c r="AG72" i="1" s="1"/>
  <c r="P72" i="1"/>
  <c r="AF72" i="1" s="1"/>
  <c r="O72" i="1"/>
  <c r="AE72" i="1" s="1"/>
  <c r="C72" i="1"/>
  <c r="B72" i="1"/>
  <c r="B70" i="1"/>
  <c r="AK67" i="1"/>
  <c r="AI67" i="1"/>
  <c r="AH67" i="1"/>
  <c r="AG67" i="1"/>
  <c r="AF67" i="1"/>
  <c r="AE67" i="1"/>
  <c r="W67" i="1"/>
  <c r="V67" i="1"/>
  <c r="U67" i="1"/>
  <c r="S67" i="1"/>
  <c r="R67" i="1"/>
  <c r="Q67" i="1"/>
  <c r="P67" i="1"/>
  <c r="O67" i="1"/>
  <c r="L67" i="1"/>
  <c r="C67" i="1"/>
  <c r="B67" i="1"/>
  <c r="AD67" i="1" s="1"/>
  <c r="A67" i="1"/>
  <c r="AK66" i="1"/>
  <c r="AJ66" i="1"/>
  <c r="AH66" i="1"/>
  <c r="AG66" i="1"/>
  <c r="AF66" i="1"/>
  <c r="AE66" i="1"/>
  <c r="W66" i="1"/>
  <c r="V66" i="1"/>
  <c r="U66" i="1"/>
  <c r="T66" i="1"/>
  <c r="R66" i="1"/>
  <c r="Q66" i="1"/>
  <c r="P66" i="1"/>
  <c r="O66" i="1"/>
  <c r="L66" i="1"/>
  <c r="C66" i="1"/>
  <c r="B66" i="1"/>
  <c r="AD66" i="1" s="1"/>
  <c r="A66" i="1"/>
  <c r="AK65" i="1"/>
  <c r="AJ65" i="1"/>
  <c r="AI65" i="1"/>
  <c r="AG65" i="1"/>
  <c r="AF65" i="1"/>
  <c r="AE65" i="1"/>
  <c r="W65" i="1"/>
  <c r="V65" i="1"/>
  <c r="U65" i="1"/>
  <c r="T65" i="1"/>
  <c r="S65" i="1"/>
  <c r="Q65" i="1"/>
  <c r="P65" i="1"/>
  <c r="O65" i="1"/>
  <c r="L65" i="1"/>
  <c r="C65" i="1"/>
  <c r="B65" i="1"/>
  <c r="AD65" i="1" s="1"/>
  <c r="A65" i="1"/>
  <c r="AK64" i="1"/>
  <c r="AJ64" i="1"/>
  <c r="AI64" i="1"/>
  <c r="AH64" i="1"/>
  <c r="AF64" i="1"/>
  <c r="AE64" i="1"/>
  <c r="W64" i="1"/>
  <c r="V64" i="1"/>
  <c r="U64" i="1"/>
  <c r="T64" i="1"/>
  <c r="S64" i="1"/>
  <c r="R64" i="1"/>
  <c r="P64" i="1"/>
  <c r="O64" i="1"/>
  <c r="L64" i="1"/>
  <c r="C64" i="1"/>
  <c r="B64" i="1"/>
  <c r="AD64" i="1" s="1"/>
  <c r="A64" i="1"/>
  <c r="AK63" i="1"/>
  <c r="AJ63" i="1"/>
  <c r="AI63" i="1"/>
  <c r="AH63" i="1"/>
  <c r="AG63" i="1"/>
  <c r="AE63" i="1"/>
  <c r="W63" i="1"/>
  <c r="V63" i="1"/>
  <c r="U63" i="1"/>
  <c r="T63" i="1"/>
  <c r="S63" i="1"/>
  <c r="R63" i="1"/>
  <c r="Q63" i="1"/>
  <c r="O63" i="1"/>
  <c r="L63" i="1"/>
  <c r="C63" i="1"/>
  <c r="B63" i="1"/>
  <c r="AD63" i="1" s="1"/>
  <c r="A63" i="1"/>
  <c r="AK62" i="1"/>
  <c r="AJ62" i="1"/>
  <c r="AI62" i="1"/>
  <c r="AH62" i="1"/>
  <c r="AG62" i="1"/>
  <c r="AF62" i="1"/>
  <c r="W62" i="1"/>
  <c r="V62" i="1"/>
  <c r="U62" i="1"/>
  <c r="T62" i="1"/>
  <c r="S62" i="1"/>
  <c r="R62" i="1"/>
  <c r="Q62" i="1"/>
  <c r="P62" i="1"/>
  <c r="L62" i="1"/>
  <c r="C62" i="1"/>
  <c r="B62" i="1"/>
  <c r="AD62" i="1" s="1"/>
  <c r="A62" i="1"/>
  <c r="T61" i="1"/>
  <c r="AJ61" i="1" s="1"/>
  <c r="S61" i="1"/>
  <c r="AI61" i="1" s="1"/>
  <c r="R61" i="1"/>
  <c r="AH61" i="1" s="1"/>
  <c r="Q61" i="1"/>
  <c r="AG61" i="1" s="1"/>
  <c r="P61" i="1"/>
  <c r="AF61" i="1" s="1"/>
  <c r="O61" i="1"/>
  <c r="AE61" i="1" s="1"/>
  <c r="C61" i="1"/>
  <c r="B61" i="1"/>
  <c r="B59" i="1"/>
  <c r="AM56" i="1"/>
  <c r="AK56" i="1"/>
  <c r="AJ56" i="1"/>
  <c r="AI56" i="1"/>
  <c r="AH56" i="1"/>
  <c r="AG56" i="1"/>
  <c r="AF56" i="1"/>
  <c r="AE56" i="1"/>
  <c r="Y56" i="1"/>
  <c r="X56" i="1"/>
  <c r="W56" i="1"/>
  <c r="U56" i="1"/>
  <c r="T56" i="1"/>
  <c r="S56" i="1"/>
  <c r="R56" i="1"/>
  <c r="Q56" i="1"/>
  <c r="P56" i="1"/>
  <c r="O56" i="1"/>
  <c r="L56" i="1"/>
  <c r="C56" i="1"/>
  <c r="B56" i="1"/>
  <c r="AD56" i="1" s="1"/>
  <c r="A56" i="1"/>
  <c r="AM55" i="1"/>
  <c r="AL55" i="1"/>
  <c r="AJ55" i="1"/>
  <c r="AI55" i="1"/>
  <c r="AH55" i="1"/>
  <c r="AG55" i="1"/>
  <c r="AF55" i="1"/>
  <c r="AE55" i="1"/>
  <c r="Y55" i="1"/>
  <c r="X55" i="1"/>
  <c r="W55" i="1"/>
  <c r="V55" i="1"/>
  <c r="T55" i="1"/>
  <c r="S55" i="1"/>
  <c r="R55" i="1"/>
  <c r="Q55" i="1"/>
  <c r="P55" i="1"/>
  <c r="O55" i="1"/>
  <c r="L55" i="1"/>
  <c r="C55" i="1"/>
  <c r="B55" i="1"/>
  <c r="AD55" i="1" s="1"/>
  <c r="A55" i="1"/>
  <c r="AM54" i="1"/>
  <c r="AL54" i="1"/>
  <c r="AK54" i="1"/>
  <c r="AI54" i="1"/>
  <c r="AH54" i="1"/>
  <c r="AG54" i="1"/>
  <c r="AF54" i="1"/>
  <c r="AE54" i="1"/>
  <c r="Y54" i="1"/>
  <c r="X54" i="1"/>
  <c r="W54" i="1"/>
  <c r="V54" i="1"/>
  <c r="U54" i="1"/>
  <c r="S54" i="1"/>
  <c r="R54" i="1"/>
  <c r="Q54" i="1"/>
  <c r="P54" i="1"/>
  <c r="O54" i="1"/>
  <c r="L54" i="1"/>
  <c r="C54" i="1"/>
  <c r="B54" i="1"/>
  <c r="AD54" i="1" s="1"/>
  <c r="A54" i="1"/>
  <c r="AM53" i="1"/>
  <c r="AL53" i="1"/>
  <c r="AK53" i="1"/>
  <c r="AJ53" i="1"/>
  <c r="AH53" i="1"/>
  <c r="AG53" i="1"/>
  <c r="AF53" i="1"/>
  <c r="AE53" i="1"/>
  <c r="Y53" i="1"/>
  <c r="X53" i="1"/>
  <c r="W53" i="1"/>
  <c r="V53" i="1"/>
  <c r="U53" i="1"/>
  <c r="T53" i="1"/>
  <c r="R53" i="1"/>
  <c r="Q53" i="1"/>
  <c r="P53" i="1"/>
  <c r="O53" i="1"/>
  <c r="L53" i="1"/>
  <c r="C53" i="1"/>
  <c r="B53" i="1"/>
  <c r="AD53" i="1" s="1"/>
  <c r="A53" i="1"/>
  <c r="AM52" i="1"/>
  <c r="AL52" i="1"/>
  <c r="AK52" i="1"/>
  <c r="AJ52" i="1"/>
  <c r="AI52" i="1"/>
  <c r="AG52" i="1"/>
  <c r="AF52" i="1"/>
  <c r="AE52" i="1"/>
  <c r="Y52" i="1"/>
  <c r="X52" i="1"/>
  <c r="W52" i="1"/>
  <c r="V52" i="1"/>
  <c r="U52" i="1"/>
  <c r="T52" i="1"/>
  <c r="S52" i="1"/>
  <c r="Q52" i="1"/>
  <c r="P52" i="1"/>
  <c r="O52" i="1"/>
  <c r="L52" i="1"/>
  <c r="C52" i="1"/>
  <c r="B52" i="1"/>
  <c r="AD52" i="1" s="1"/>
  <c r="A52" i="1"/>
  <c r="AM51" i="1"/>
  <c r="AL51" i="1"/>
  <c r="AK51" i="1"/>
  <c r="AJ51" i="1"/>
  <c r="AI51" i="1"/>
  <c r="AH51" i="1"/>
  <c r="AF51" i="1"/>
  <c r="AE51" i="1"/>
  <c r="Y51" i="1"/>
  <c r="X51" i="1"/>
  <c r="W51" i="1"/>
  <c r="V51" i="1"/>
  <c r="U51" i="1"/>
  <c r="T51" i="1"/>
  <c r="S51" i="1"/>
  <c r="R51" i="1"/>
  <c r="P51" i="1"/>
  <c r="O51" i="1"/>
  <c r="L51" i="1"/>
  <c r="C51" i="1"/>
  <c r="B51" i="1"/>
  <c r="AD51" i="1" s="1"/>
  <c r="A51" i="1"/>
  <c r="AM50" i="1"/>
  <c r="AL50" i="1"/>
  <c r="AK50" i="1"/>
  <c r="AJ50" i="1"/>
  <c r="AI50" i="1"/>
  <c r="AH50" i="1"/>
  <c r="AG50" i="1"/>
  <c r="AE50" i="1"/>
  <c r="Y50" i="1"/>
  <c r="X50" i="1"/>
  <c r="W50" i="1"/>
  <c r="V50" i="1"/>
  <c r="U50" i="1"/>
  <c r="T50" i="1"/>
  <c r="S50" i="1"/>
  <c r="R50" i="1"/>
  <c r="Q50" i="1"/>
  <c r="O50" i="1"/>
  <c r="L50" i="1"/>
  <c r="C50" i="1"/>
  <c r="B50" i="1"/>
  <c r="AD50" i="1" s="1"/>
  <c r="A50" i="1"/>
  <c r="AM49" i="1"/>
  <c r="AL49" i="1"/>
  <c r="AK49" i="1"/>
  <c r="AJ49" i="1"/>
  <c r="AI49" i="1"/>
  <c r="AH49" i="1"/>
  <c r="AG49" i="1"/>
  <c r="AF49" i="1"/>
  <c r="Y49" i="1"/>
  <c r="X49" i="1"/>
  <c r="W49" i="1"/>
  <c r="V49" i="1"/>
  <c r="U49" i="1"/>
  <c r="T49" i="1"/>
  <c r="S49" i="1"/>
  <c r="R49" i="1"/>
  <c r="Q49" i="1"/>
  <c r="P49" i="1"/>
  <c r="L49" i="1"/>
  <c r="C49" i="1"/>
  <c r="B49" i="1"/>
  <c r="AD49" i="1" s="1"/>
  <c r="A49" i="1"/>
  <c r="V48" i="1"/>
  <c r="AL48" i="1" s="1"/>
  <c r="U48" i="1"/>
  <c r="AK48" i="1" s="1"/>
  <c r="T48" i="1"/>
  <c r="AJ48" i="1" s="1"/>
  <c r="S48" i="1"/>
  <c r="AI48" i="1" s="1"/>
  <c r="R48" i="1"/>
  <c r="AH48" i="1" s="1"/>
  <c r="Q48" i="1"/>
  <c r="AG48" i="1" s="1"/>
  <c r="P48" i="1"/>
  <c r="AF48" i="1" s="1"/>
  <c r="O48" i="1"/>
  <c r="AE48" i="1" s="1"/>
  <c r="C48" i="1"/>
  <c r="B48" i="1"/>
  <c r="B46" i="1"/>
  <c r="AK43" i="1"/>
  <c r="AI43" i="1"/>
  <c r="AH43" i="1"/>
  <c r="AG43" i="1"/>
  <c r="AF43" i="1"/>
  <c r="AE43" i="1"/>
  <c r="W43" i="1"/>
  <c r="V43" i="1"/>
  <c r="U43" i="1"/>
  <c r="S43" i="1"/>
  <c r="R43" i="1"/>
  <c r="Q43" i="1"/>
  <c r="P43" i="1"/>
  <c r="O43" i="1"/>
  <c r="L43" i="1"/>
  <c r="C43" i="1"/>
  <c r="B43" i="1"/>
  <c r="AD43" i="1" s="1"/>
  <c r="A43" i="1"/>
  <c r="AK42" i="1"/>
  <c r="AJ42" i="1"/>
  <c r="AH42" i="1"/>
  <c r="AG42" i="1"/>
  <c r="AF42" i="1"/>
  <c r="AE42" i="1"/>
  <c r="W42" i="1"/>
  <c r="V42" i="1"/>
  <c r="U42" i="1"/>
  <c r="T42" i="1"/>
  <c r="R42" i="1"/>
  <c r="Q42" i="1"/>
  <c r="P42" i="1"/>
  <c r="O42" i="1"/>
  <c r="L42" i="1"/>
  <c r="C42" i="1"/>
  <c r="B42" i="1"/>
  <c r="AD42" i="1" s="1"/>
  <c r="A42" i="1"/>
  <c r="AK41" i="1"/>
  <c r="AJ41" i="1"/>
  <c r="AI41" i="1"/>
  <c r="AG41" i="1"/>
  <c r="AF41" i="1"/>
  <c r="AE41" i="1"/>
  <c r="W41" i="1"/>
  <c r="V41" i="1"/>
  <c r="U41" i="1"/>
  <c r="T41" i="1"/>
  <c r="S41" i="1"/>
  <c r="Q41" i="1"/>
  <c r="P41" i="1"/>
  <c r="O41" i="1"/>
  <c r="L41" i="1"/>
  <c r="C41" i="1"/>
  <c r="B41" i="1"/>
  <c r="AD41" i="1" s="1"/>
  <c r="A41" i="1"/>
  <c r="AK40" i="1"/>
  <c r="AJ40" i="1"/>
  <c r="AI40" i="1"/>
  <c r="AH40" i="1"/>
  <c r="AF40" i="1"/>
  <c r="AE40" i="1"/>
  <c r="W40" i="1"/>
  <c r="V40" i="1"/>
  <c r="U40" i="1"/>
  <c r="T40" i="1"/>
  <c r="S40" i="1"/>
  <c r="R40" i="1"/>
  <c r="P40" i="1"/>
  <c r="O40" i="1"/>
  <c r="L40" i="1"/>
  <c r="C40" i="1"/>
  <c r="B40" i="1"/>
  <c r="AD40" i="1" s="1"/>
  <c r="A40" i="1"/>
  <c r="AK39" i="1"/>
  <c r="AJ39" i="1"/>
  <c r="AI39" i="1"/>
  <c r="AH39" i="1"/>
  <c r="AG39" i="1"/>
  <c r="AE39" i="1"/>
  <c r="W39" i="1"/>
  <c r="V39" i="1"/>
  <c r="U39" i="1"/>
  <c r="T39" i="1"/>
  <c r="S39" i="1"/>
  <c r="R39" i="1"/>
  <c r="Q39" i="1"/>
  <c r="O39" i="1"/>
  <c r="L39" i="1"/>
  <c r="C39" i="1"/>
  <c r="B39" i="1"/>
  <c r="AD39" i="1" s="1"/>
  <c r="A39" i="1"/>
  <c r="AK38" i="1"/>
  <c r="AJ38" i="1"/>
  <c r="AI38" i="1"/>
  <c r="AH38" i="1"/>
  <c r="AG38" i="1"/>
  <c r="AF38" i="1"/>
  <c r="W38" i="1"/>
  <c r="V38" i="1"/>
  <c r="U38" i="1"/>
  <c r="T38" i="1"/>
  <c r="S38" i="1"/>
  <c r="R38" i="1"/>
  <c r="Q38" i="1"/>
  <c r="P38" i="1"/>
  <c r="L38" i="1"/>
  <c r="C38" i="1"/>
  <c r="B38" i="1"/>
  <c r="AD38" i="1" s="1"/>
  <c r="A38" i="1"/>
  <c r="T37" i="1"/>
  <c r="AJ37" i="1" s="1"/>
  <c r="S37" i="1"/>
  <c r="AI37" i="1" s="1"/>
  <c r="R37" i="1"/>
  <c r="AH37" i="1" s="1"/>
  <c r="Q37" i="1"/>
  <c r="AG37" i="1" s="1"/>
  <c r="P37" i="1"/>
  <c r="AF37" i="1" s="1"/>
  <c r="O37" i="1"/>
  <c r="AE37" i="1" s="1"/>
  <c r="C37" i="1"/>
  <c r="B37" i="1"/>
  <c r="B35" i="1"/>
  <c r="AJ32" i="1"/>
  <c r="AH32" i="1"/>
  <c r="AG32" i="1"/>
  <c r="AF32" i="1"/>
  <c r="AE32" i="1"/>
  <c r="V32" i="1"/>
  <c r="U32" i="1"/>
  <c r="W32" i="1" s="1"/>
  <c r="T32" i="1"/>
  <c r="S32" i="1"/>
  <c r="R32" i="1"/>
  <c r="Q32" i="1"/>
  <c r="P32" i="1"/>
  <c r="O32" i="1"/>
  <c r="L32" i="1"/>
  <c r="C32" i="1"/>
  <c r="B32" i="1"/>
  <c r="AD32" i="1" s="1"/>
  <c r="A32" i="1"/>
  <c r="AJ31" i="1"/>
  <c r="AI31" i="1"/>
  <c r="AG31" i="1"/>
  <c r="AF31" i="1"/>
  <c r="AE31" i="1"/>
  <c r="V31" i="1"/>
  <c r="U31" i="1"/>
  <c r="W31" i="1" s="1"/>
  <c r="T31" i="1"/>
  <c r="S31" i="1"/>
  <c r="R31" i="1"/>
  <c r="Q31" i="1"/>
  <c r="P31" i="1"/>
  <c r="O31" i="1"/>
  <c r="L31" i="1"/>
  <c r="C31" i="1"/>
  <c r="B31" i="1"/>
  <c r="AD31" i="1" s="1"/>
  <c r="A31" i="1"/>
  <c r="AJ30" i="1"/>
  <c r="AI30" i="1"/>
  <c r="AH30" i="1"/>
  <c r="AF30" i="1"/>
  <c r="AE30" i="1"/>
  <c r="V30" i="1"/>
  <c r="U30" i="1"/>
  <c r="W30" i="1" s="1"/>
  <c r="T30" i="1"/>
  <c r="S30" i="1"/>
  <c r="R30" i="1"/>
  <c r="Q30" i="1"/>
  <c r="P30" i="1"/>
  <c r="O30" i="1"/>
  <c r="L30" i="1"/>
  <c r="C30" i="1"/>
  <c r="B30" i="1"/>
  <c r="AD30" i="1" s="1"/>
  <c r="A30" i="1"/>
  <c r="AJ29" i="1"/>
  <c r="AI29" i="1"/>
  <c r="AH29" i="1"/>
  <c r="AG29" i="1"/>
  <c r="AE29" i="1"/>
  <c r="V29" i="1"/>
  <c r="U29" i="1"/>
  <c r="W29" i="1" s="1"/>
  <c r="T29" i="1"/>
  <c r="S29" i="1"/>
  <c r="R29" i="1"/>
  <c r="Q29" i="1"/>
  <c r="P29" i="1"/>
  <c r="O29" i="1"/>
  <c r="L29" i="1"/>
  <c r="C29" i="1"/>
  <c r="B29" i="1"/>
  <c r="AD29" i="1" s="1"/>
  <c r="A29" i="1"/>
  <c r="AJ28" i="1"/>
  <c r="AI28" i="1"/>
  <c r="AH28" i="1"/>
  <c r="AG28" i="1"/>
  <c r="AF28" i="1"/>
  <c r="V28" i="1"/>
  <c r="U28" i="1"/>
  <c r="W28" i="1" s="1"/>
  <c r="T28" i="1"/>
  <c r="S28" i="1"/>
  <c r="R28" i="1"/>
  <c r="Q28" i="1"/>
  <c r="P28" i="1"/>
  <c r="O28" i="1"/>
  <c r="L28" i="1"/>
  <c r="C28" i="1"/>
  <c r="B28" i="1"/>
  <c r="AD28" i="1" s="1"/>
  <c r="A28" i="1"/>
  <c r="S27" i="1"/>
  <c r="AI27" i="1" s="1"/>
  <c r="R27" i="1"/>
  <c r="AH27" i="1" s="1"/>
  <c r="Q27" i="1"/>
  <c r="AG27" i="1" s="1"/>
  <c r="P27" i="1"/>
  <c r="AF27" i="1" s="1"/>
  <c r="O27" i="1"/>
  <c r="AE27" i="1" s="1"/>
  <c r="C27" i="1"/>
  <c r="B27" i="1"/>
  <c r="B25" i="1"/>
  <c r="AJ22" i="1"/>
  <c r="AH22" i="1"/>
  <c r="AG22" i="1"/>
  <c r="AF22" i="1"/>
  <c r="AE22" i="1"/>
  <c r="V22" i="1"/>
  <c r="U22" i="1"/>
  <c r="W22" i="1" s="1"/>
  <c r="T22" i="1"/>
  <c r="S22" i="1"/>
  <c r="R22" i="1"/>
  <c r="Q22" i="1"/>
  <c r="P22" i="1"/>
  <c r="O22" i="1"/>
  <c r="L22" i="1"/>
  <c r="C22" i="1"/>
  <c r="B22" i="1"/>
  <c r="AD22" i="1" s="1"/>
  <c r="A22" i="1"/>
  <c r="AJ21" i="1"/>
  <c r="AI21" i="1"/>
  <c r="AG21" i="1"/>
  <c r="AF21" i="1"/>
  <c r="AE21" i="1"/>
  <c r="V21" i="1"/>
  <c r="U21" i="1"/>
  <c r="W21" i="1" s="1"/>
  <c r="T21" i="1"/>
  <c r="S21" i="1"/>
  <c r="R21" i="1"/>
  <c r="Q21" i="1"/>
  <c r="P21" i="1"/>
  <c r="O21" i="1"/>
  <c r="L21" i="1"/>
  <c r="C21" i="1"/>
  <c r="B21" i="1"/>
  <c r="AD21" i="1" s="1"/>
  <c r="A21" i="1"/>
  <c r="AJ20" i="1"/>
  <c r="AI20" i="1"/>
  <c r="AH20" i="1"/>
  <c r="AF20" i="1"/>
  <c r="AE20" i="1"/>
  <c r="V20" i="1"/>
  <c r="U20" i="1"/>
  <c r="W20" i="1" s="1"/>
  <c r="T20" i="1"/>
  <c r="S20" i="1"/>
  <c r="R20" i="1"/>
  <c r="Q20" i="1"/>
  <c r="P20" i="1"/>
  <c r="O20" i="1"/>
  <c r="L20" i="1"/>
  <c r="C20" i="1"/>
  <c r="B20" i="1"/>
  <c r="AD20" i="1" s="1"/>
  <c r="A20" i="1"/>
  <c r="AJ19" i="1"/>
  <c r="AI19" i="1"/>
  <c r="AH19" i="1"/>
  <c r="AG19" i="1"/>
  <c r="AE19" i="1"/>
  <c r="V19" i="1"/>
  <c r="U19" i="1"/>
  <c r="W19" i="1" s="1"/>
  <c r="T19" i="1"/>
  <c r="S19" i="1"/>
  <c r="R19" i="1"/>
  <c r="Q19" i="1"/>
  <c r="P19" i="1"/>
  <c r="O19" i="1"/>
  <c r="L19" i="1"/>
  <c r="C19" i="1"/>
  <c r="B19" i="1"/>
  <c r="AD19" i="1" s="1"/>
  <c r="A19" i="1"/>
  <c r="AJ18" i="1"/>
  <c r="AI18" i="1"/>
  <c r="AH18" i="1"/>
  <c r="AG18" i="1"/>
  <c r="AF18" i="1"/>
  <c r="V18" i="1"/>
  <c r="U18" i="1"/>
  <c r="W18" i="1" s="1"/>
  <c r="T18" i="1"/>
  <c r="S18" i="1"/>
  <c r="R18" i="1"/>
  <c r="Q18" i="1"/>
  <c r="P18" i="1"/>
  <c r="O18" i="1"/>
  <c r="L18" i="1"/>
  <c r="C18" i="1"/>
  <c r="B18" i="1"/>
  <c r="AD18" i="1" s="1"/>
  <c r="A18" i="1"/>
  <c r="S17" i="1"/>
  <c r="AI17" i="1" s="1"/>
  <c r="R17" i="1"/>
  <c r="AH17" i="1" s="1"/>
  <c r="Q17" i="1"/>
  <c r="AG17" i="1" s="1"/>
  <c r="P17" i="1"/>
  <c r="AF17" i="1" s="1"/>
  <c r="O17" i="1"/>
  <c r="AE17" i="1" s="1"/>
  <c r="C17" i="1"/>
  <c r="B17" i="1"/>
  <c r="B15" i="1"/>
  <c r="AK12" i="1"/>
  <c r="AI12" i="1"/>
  <c r="AH12" i="1"/>
  <c r="AG12" i="1"/>
  <c r="AF12" i="1"/>
  <c r="AE12" i="1"/>
  <c r="W12" i="1"/>
  <c r="V12" i="1"/>
  <c r="U12" i="1"/>
  <c r="S12" i="1"/>
  <c r="R12" i="1"/>
  <c r="Q12" i="1"/>
  <c r="P12" i="1"/>
  <c r="O12" i="1"/>
  <c r="L12" i="1"/>
  <c r="C12" i="1"/>
  <c r="B12" i="1"/>
  <c r="AD12" i="1" s="1"/>
  <c r="A12" i="1"/>
  <c r="AK11" i="1"/>
  <c r="AJ11" i="1"/>
  <c r="AH11" i="1"/>
  <c r="AG11" i="1"/>
  <c r="AF11" i="1"/>
  <c r="AE11" i="1"/>
  <c r="W11" i="1"/>
  <c r="V11" i="1"/>
  <c r="U11" i="1"/>
  <c r="T11" i="1"/>
  <c r="R11" i="1"/>
  <c r="Q11" i="1"/>
  <c r="P11" i="1"/>
  <c r="O11" i="1"/>
  <c r="L11" i="1"/>
  <c r="C11" i="1"/>
  <c r="B11" i="1"/>
  <c r="AD11" i="1" s="1"/>
  <c r="A11" i="1"/>
  <c r="AK10" i="1"/>
  <c r="AJ10" i="1"/>
  <c r="AI10" i="1"/>
  <c r="AG10" i="1"/>
  <c r="AF10" i="1"/>
  <c r="AE10" i="1"/>
  <c r="W10" i="1"/>
  <c r="V10" i="1"/>
  <c r="U10" i="1"/>
  <c r="T10" i="1"/>
  <c r="S10" i="1"/>
  <c r="Q10" i="1"/>
  <c r="P10" i="1"/>
  <c r="O10" i="1"/>
  <c r="L10" i="1"/>
  <c r="C10" i="1"/>
  <c r="B10" i="1"/>
  <c r="AD10" i="1" s="1"/>
  <c r="A10" i="1"/>
  <c r="AK9" i="1"/>
  <c r="AJ9" i="1"/>
  <c r="AI9" i="1"/>
  <c r="AH9" i="1"/>
  <c r="AF9" i="1"/>
  <c r="AE9" i="1"/>
  <c r="W9" i="1"/>
  <c r="V9" i="1"/>
  <c r="U9" i="1"/>
  <c r="T9" i="1"/>
  <c r="S9" i="1"/>
  <c r="R9" i="1"/>
  <c r="P9" i="1"/>
  <c r="O9" i="1"/>
  <c r="L9" i="1"/>
  <c r="C9" i="1"/>
  <c r="B9" i="1"/>
  <c r="AD9" i="1" s="1"/>
  <c r="A9" i="1"/>
  <c r="AK8" i="1"/>
  <c r="AJ8" i="1"/>
  <c r="AI8" i="1"/>
  <c r="AH8" i="1"/>
  <c r="AG8" i="1"/>
  <c r="AE8" i="1"/>
  <c r="W8" i="1"/>
  <c r="V8" i="1"/>
  <c r="U8" i="1"/>
  <c r="T8" i="1"/>
  <c r="S8" i="1"/>
  <c r="R8" i="1"/>
  <c r="Q8" i="1"/>
  <c r="O8" i="1"/>
  <c r="L8" i="1"/>
  <c r="C8" i="1"/>
  <c r="B8" i="1"/>
  <c r="AD8" i="1" s="1"/>
  <c r="A8" i="1"/>
  <c r="AK7" i="1"/>
  <c r="AJ7" i="1"/>
  <c r="AI7" i="1"/>
  <c r="AH7" i="1"/>
  <c r="AG7" i="1"/>
  <c r="AF7" i="1"/>
  <c r="W7" i="1"/>
  <c r="V7" i="1"/>
  <c r="U7" i="1"/>
  <c r="T7" i="1"/>
  <c r="S7" i="1"/>
  <c r="R7" i="1"/>
  <c r="Q7" i="1"/>
  <c r="P7" i="1"/>
  <c r="L7" i="1"/>
  <c r="C7" i="1"/>
  <c r="B7" i="1"/>
  <c r="AD7" i="1" s="1"/>
  <c r="A7" i="1"/>
  <c r="AK6" i="1"/>
  <c r="W6" i="1"/>
  <c r="V6" i="1"/>
  <c r="U6" i="1"/>
  <c r="T6" i="1"/>
  <c r="AJ6" i="1" s="1"/>
  <c r="S6" i="1"/>
  <c r="AI6" i="1" s="1"/>
  <c r="R6" i="1"/>
  <c r="AH6" i="1" s="1"/>
  <c r="Q6" i="1"/>
  <c r="AG6" i="1" s="1"/>
  <c r="P6" i="1"/>
  <c r="AF6" i="1" s="1"/>
  <c r="O6" i="1"/>
  <c r="AE6" i="1" s="1"/>
  <c r="C6" i="1"/>
  <c r="B6" i="1"/>
  <c r="B4" i="1"/>
</calcChain>
</file>

<file path=xl/sharedStrings.xml><?xml version="1.0" encoding="utf-8"?>
<sst xmlns="http://schemas.openxmlformats.org/spreadsheetml/2006/main" count="186" uniqueCount="71">
  <si>
    <t>第１９回東日本綱引選手権大会予選結果</t>
    <rPh sb="0" eb="1">
      <t>ダイ</t>
    </rPh>
    <rPh sb="3" eb="4">
      <t>カイ</t>
    </rPh>
    <rPh sb="4" eb="7">
      <t>ヒガシニホン</t>
    </rPh>
    <rPh sb="7" eb="9">
      <t>ツナヒ</t>
    </rPh>
    <rPh sb="9" eb="12">
      <t>センシュケン</t>
    </rPh>
    <rPh sb="12" eb="14">
      <t>タイカイ</t>
    </rPh>
    <rPh sb="14" eb="16">
      <t>ヨセン</t>
    </rPh>
    <rPh sb="16" eb="18">
      <t>ケッカ</t>
    </rPh>
    <phoneticPr fontId="2"/>
  </si>
  <si>
    <t>コーション数</t>
    <phoneticPr fontId="2"/>
  </si>
  <si>
    <t>コーション数</t>
    <phoneticPr fontId="2"/>
  </si>
  <si>
    <t>勝</t>
    <rPh sb="0" eb="1">
      <t>カ</t>
    </rPh>
    <phoneticPr fontId="2"/>
  </si>
  <si>
    <t>敗</t>
    <rPh sb="0" eb="1">
      <t>ハイ</t>
    </rPh>
    <phoneticPr fontId="2"/>
  </si>
  <si>
    <t>順位</t>
    <rPh sb="0" eb="1">
      <t>ジュン</t>
    </rPh>
    <rPh sb="1" eb="2">
      <t>イ</t>
    </rPh>
    <phoneticPr fontId="2"/>
  </si>
  <si>
    <t>計</t>
    <rPh sb="0" eb="1">
      <t>ケイ</t>
    </rPh>
    <phoneticPr fontId="2"/>
  </si>
  <si>
    <t>コーション数</t>
    <phoneticPr fontId="2"/>
  </si>
  <si>
    <t>連　盟</t>
    <rPh sb="0" eb="1">
      <t>レン</t>
    </rPh>
    <rPh sb="2" eb="3">
      <t>マコト</t>
    </rPh>
    <phoneticPr fontId="2"/>
  </si>
  <si>
    <t>２０１４　第１９回東日本綱引選手権大会 成績</t>
    <rPh sb="5" eb="6">
      <t>ダイ</t>
    </rPh>
    <rPh sb="8" eb="9">
      <t>カイ</t>
    </rPh>
    <rPh sb="9" eb="10">
      <t>ヒガシ</t>
    </rPh>
    <rPh sb="10" eb="12">
      <t>ニホン</t>
    </rPh>
    <rPh sb="12" eb="14">
      <t>ツナヒ</t>
    </rPh>
    <rPh sb="14" eb="17">
      <t>センシュケン</t>
    </rPh>
    <rPh sb="17" eb="19">
      <t>タイカイ</t>
    </rPh>
    <rPh sb="20" eb="22">
      <t>セイセキ</t>
    </rPh>
    <phoneticPr fontId="2"/>
  </si>
  <si>
    <t>競技男子の部（６００㎏）</t>
    <rPh sb="0" eb="2">
      <t>キョウギ</t>
    </rPh>
    <rPh sb="2" eb="4">
      <t>ダンシ</t>
    </rPh>
    <rPh sb="5" eb="6">
      <t>ブ</t>
    </rPh>
    <phoneticPr fontId="2"/>
  </si>
  <si>
    <t>優 　勝</t>
    <rPh sb="0" eb="4">
      <t>ユウショウ</t>
    </rPh>
    <phoneticPr fontId="2"/>
  </si>
  <si>
    <t>準優勝</t>
    <rPh sb="0" eb="1">
      <t>ジュン</t>
    </rPh>
    <rPh sb="1" eb="3">
      <t>ユウショウ</t>
    </rPh>
    <phoneticPr fontId="2"/>
  </si>
  <si>
    <t>３　  位</t>
    <rPh sb="4" eb="5">
      <t>クライ</t>
    </rPh>
    <phoneticPr fontId="2"/>
  </si>
  <si>
    <t>４　  位</t>
    <rPh sb="4" eb="5">
      <t>クライ</t>
    </rPh>
    <phoneticPr fontId="2"/>
  </si>
  <si>
    <t>競技女子の部（５００㎏）</t>
    <rPh sb="0" eb="2">
      <t>キョウギ</t>
    </rPh>
    <rPh sb="2" eb="4">
      <t>ジョシ</t>
    </rPh>
    <rPh sb="5" eb="6">
      <t>ブ</t>
    </rPh>
    <phoneticPr fontId="2"/>
  </si>
  <si>
    <t>一般の部（東日本綱引選手権大会）</t>
    <rPh sb="0" eb="2">
      <t>イッパン</t>
    </rPh>
    <rPh sb="3" eb="4">
      <t>ブ</t>
    </rPh>
    <rPh sb="5" eb="6">
      <t>ヒガシ</t>
    </rPh>
    <rPh sb="6" eb="8">
      <t>ニホン</t>
    </rPh>
    <rPh sb="8" eb="10">
      <t>ツナヒキ</t>
    </rPh>
    <rPh sb="10" eb="13">
      <t>センシュケン</t>
    </rPh>
    <rPh sb="13" eb="15">
      <t>タイカイ</t>
    </rPh>
    <phoneticPr fontId="2"/>
  </si>
  <si>
    <t>一般の部（南砺市体育協会）</t>
    <rPh sb="0" eb="2">
      <t>イッパン</t>
    </rPh>
    <rPh sb="3" eb="4">
      <t>ブ</t>
    </rPh>
    <rPh sb="5" eb="8">
      <t>ナントシ</t>
    </rPh>
    <rPh sb="8" eb="10">
      <t>タイイク</t>
    </rPh>
    <rPh sb="10" eb="12">
      <t>キョウカイ</t>
    </rPh>
    <phoneticPr fontId="2"/>
  </si>
  <si>
    <t>幼児の部</t>
    <rPh sb="0" eb="2">
      <t>ヨウジ</t>
    </rPh>
    <rPh sb="3" eb="4">
      <t>ブ</t>
    </rPh>
    <phoneticPr fontId="2"/>
  </si>
  <si>
    <t>小学生の部</t>
    <rPh sb="0" eb="3">
      <t>ショウガクセイ</t>
    </rPh>
    <rPh sb="4" eb="5">
      <t>ブ</t>
    </rPh>
    <phoneticPr fontId="2"/>
  </si>
  <si>
    <t>選手権男子決勝トーナメント</t>
    <rPh sb="0" eb="3">
      <t>センシュケン</t>
    </rPh>
    <phoneticPr fontId="2"/>
  </si>
  <si>
    <t>優  勝</t>
    <rPh sb="0" eb="1">
      <t>ユウ</t>
    </rPh>
    <rPh sb="3" eb="4">
      <t>カツ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</si>
  <si>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</si>
  <si>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</si>
  <si>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敗者</t>
    <rPh sb="0" eb="2">
      <t>ハイシャ</t>
    </rPh>
    <phoneticPr fontId="2"/>
  </si>
  <si>
    <t>選手権女子決勝トーナメント</t>
    <rPh sb="0" eb="3">
      <t>センシュケン</t>
    </rPh>
    <rPh sb="3" eb="5">
      <t>ジョシ</t>
    </rPh>
    <rPh sb="5" eb="7">
      <t>ケッショウ</t>
    </rPh>
    <phoneticPr fontId="2"/>
  </si>
  <si>
    <t>三  位</t>
    <phoneticPr fontId="2"/>
  </si>
  <si>
    <t>1位</t>
    <rPh sb="1" eb="2">
      <t>イ</t>
    </rPh>
    <phoneticPr fontId="2"/>
  </si>
  <si>
    <t>4位</t>
    <rPh sb="1" eb="2">
      <t>イ</t>
    </rPh>
    <phoneticPr fontId="2"/>
  </si>
  <si>
    <t>３位</t>
    <rPh sb="1" eb="2">
      <t>イ</t>
    </rPh>
    <phoneticPr fontId="2"/>
  </si>
  <si>
    <t>一般の部決勝トーナメント</t>
    <rPh sb="0" eb="2">
      <t>イッパン</t>
    </rPh>
    <rPh sb="3" eb="4">
      <t>ブ</t>
    </rPh>
    <rPh sb="4" eb="6">
      <t>ケッショウ</t>
    </rPh>
    <phoneticPr fontId="2"/>
  </si>
  <si>
    <t>準優勝</t>
    <phoneticPr fontId="2"/>
  </si>
  <si>
    <t>A48</t>
    <phoneticPr fontId="2"/>
  </si>
  <si>
    <t>三位</t>
    <phoneticPr fontId="2"/>
  </si>
  <si>
    <t>A43</t>
    <phoneticPr fontId="2"/>
  </si>
  <si>
    <t>A44</t>
    <phoneticPr fontId="2"/>
  </si>
  <si>
    <t>A39</t>
    <phoneticPr fontId="2"/>
  </si>
  <si>
    <t>A40</t>
    <phoneticPr fontId="2"/>
  </si>
  <si>
    <t>A41</t>
    <phoneticPr fontId="2"/>
  </si>
  <si>
    <t>A42</t>
    <phoneticPr fontId="2"/>
  </si>
  <si>
    <t>A46</t>
    <phoneticPr fontId="2"/>
  </si>
  <si>
    <t>A</t>
    <phoneticPr fontId="2"/>
  </si>
  <si>
    <t>B</t>
    <phoneticPr fontId="2"/>
  </si>
  <si>
    <t>C</t>
    <phoneticPr fontId="2"/>
  </si>
  <si>
    <t>Ｄ</t>
    <phoneticPr fontId="2"/>
  </si>
  <si>
    <t>A43</t>
    <phoneticPr fontId="2"/>
  </si>
  <si>
    <t>A44</t>
    <phoneticPr fontId="2"/>
  </si>
  <si>
    <t>ﾌﾞﾛｯｸ</t>
    <phoneticPr fontId="2"/>
  </si>
  <si>
    <t>準優勝</t>
    <phoneticPr fontId="2"/>
  </si>
  <si>
    <r>
      <t>A</t>
    </r>
    <r>
      <rPr>
        <b/>
        <sz val="11"/>
        <color indexed="8"/>
        <rFont val="ＭＳ Ｐゴシック"/>
        <family val="3"/>
        <charset val="128"/>
      </rPr>
      <t>4</t>
    </r>
    <r>
      <rPr>
        <b/>
        <sz val="11"/>
        <color indexed="8"/>
        <rFont val="ＭＳ Ｐゴシック"/>
        <family val="3"/>
        <charset val="128"/>
      </rPr>
      <t>7</t>
    </r>
    <phoneticPr fontId="2"/>
  </si>
  <si>
    <r>
      <t>B</t>
    </r>
    <r>
      <rPr>
        <b/>
        <sz val="11"/>
        <color indexed="8"/>
        <rFont val="ＭＳ Ｐゴシック"/>
        <family val="3"/>
        <charset val="128"/>
      </rPr>
      <t>41</t>
    </r>
    <phoneticPr fontId="2"/>
  </si>
  <si>
    <r>
      <t>B</t>
    </r>
    <r>
      <rPr>
        <b/>
        <sz val="11"/>
        <color indexed="8"/>
        <rFont val="ＭＳ Ｐゴシック"/>
        <family val="3"/>
        <charset val="128"/>
      </rPr>
      <t>42</t>
    </r>
    <phoneticPr fontId="2"/>
  </si>
  <si>
    <r>
      <t>A4</t>
    </r>
    <r>
      <rPr>
        <b/>
        <sz val="11"/>
        <color indexed="8"/>
        <rFont val="ＭＳ Ｐゴシック"/>
        <family val="3"/>
        <charset val="128"/>
      </rPr>
      <t>5</t>
    </r>
    <phoneticPr fontId="2"/>
  </si>
  <si>
    <t>E</t>
    <phoneticPr fontId="2"/>
  </si>
  <si>
    <t>Ｂ41</t>
    <phoneticPr fontId="2"/>
  </si>
  <si>
    <t>Ｂ42</t>
    <phoneticPr fontId="2"/>
  </si>
  <si>
    <t>Ｃ44</t>
    <phoneticPr fontId="2"/>
  </si>
  <si>
    <t>三位</t>
    <phoneticPr fontId="2"/>
  </si>
  <si>
    <r>
      <t>C</t>
    </r>
    <r>
      <rPr>
        <b/>
        <sz val="11"/>
        <color indexed="8"/>
        <rFont val="ＭＳ Ｐゴシック"/>
        <family val="3"/>
        <charset val="128"/>
      </rPr>
      <t>40</t>
    </r>
    <phoneticPr fontId="2"/>
  </si>
  <si>
    <r>
      <t>C</t>
    </r>
    <r>
      <rPr>
        <b/>
        <sz val="11"/>
        <color indexed="8"/>
        <rFont val="ＭＳ Ｐゴシック"/>
        <family val="3"/>
        <charset val="128"/>
      </rPr>
      <t>41</t>
    </r>
    <phoneticPr fontId="2"/>
  </si>
  <si>
    <r>
      <t>Ｃ3</t>
    </r>
    <r>
      <rPr>
        <b/>
        <sz val="11"/>
        <color indexed="8"/>
        <rFont val="ＭＳ Ｐゴシック"/>
        <family val="3"/>
        <charset val="128"/>
      </rPr>
      <t>6</t>
    </r>
    <phoneticPr fontId="2"/>
  </si>
  <si>
    <t>Ｃ37</t>
    <phoneticPr fontId="2"/>
  </si>
  <si>
    <r>
      <t>C3</t>
    </r>
    <r>
      <rPr>
        <b/>
        <sz val="11"/>
        <color indexed="8"/>
        <rFont val="ＭＳ Ｐゴシック"/>
        <family val="3"/>
        <charset val="128"/>
      </rPr>
      <t>8</t>
    </r>
    <phoneticPr fontId="2"/>
  </si>
  <si>
    <r>
      <t>C3</t>
    </r>
    <r>
      <rPr>
        <b/>
        <sz val="11"/>
        <color indexed="8"/>
        <rFont val="ＭＳ Ｐゴシック"/>
        <family val="3"/>
        <charset val="128"/>
      </rPr>
      <t>9</t>
    </r>
    <phoneticPr fontId="2"/>
  </si>
  <si>
    <t>C42</t>
    <phoneticPr fontId="2"/>
  </si>
  <si>
    <t>F</t>
    <phoneticPr fontId="2"/>
  </si>
  <si>
    <t>G</t>
    <phoneticPr fontId="2"/>
  </si>
  <si>
    <t>Ｈ</t>
    <phoneticPr fontId="2"/>
  </si>
  <si>
    <t>Ｉ</t>
    <phoneticPr fontId="2"/>
  </si>
  <si>
    <t>C40</t>
    <phoneticPr fontId="2"/>
  </si>
  <si>
    <t>C41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</si>
</sst>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F800]dddd\,\ mmmm\ dd\,\ yyyy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24"/>
      <name val="ＤＨＰ行書体"/>
      <family val="3"/>
      <charset val="128"/>
    </font>
    <font>
      <sz val="20"/>
      <name val="ＭＳ Ｐゴシック"/>
      <family val="3"/>
      <charset val="128"/>
    </font>
    <font>
      <sz val="11"/>
      <name val="ＤＨＰ行書体"/>
      <family val="3"/>
      <charset val="128"/>
    </font>
    <font>
      <b/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5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17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shrinkToFit="1"/>
    </xf>
    <xf numFmtId="0" fontId="2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top"/>
    </xf>
    <xf numFmtId="0" fontId="7" fillId="0" borderId="13" xfId="0" applyFont="1" applyFill="1" applyBorder="1" applyAlignment="1">
      <alignment vertical="top"/>
    </xf>
    <xf numFmtId="0" fontId="7" fillId="0" borderId="19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top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vertical="center"/>
    </xf>
    <xf numFmtId="0" fontId="7" fillId="0" borderId="20" xfId="0" applyFont="1" applyFill="1" applyBorder="1" applyAlignment="1">
      <alignment vertical="top"/>
    </xf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0" fontId="7" fillId="0" borderId="1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/>
    <xf numFmtId="0" fontId="5" fillId="0" borderId="0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textRotation="255"/>
    </xf>
    <xf numFmtId="0" fontId="0" fillId="0" borderId="18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1" applyFont="1" applyFill="1" applyBorder="1" applyAlignment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33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vertical="top" textRotation="255" shrinkToFit="1"/>
    </xf>
    <xf numFmtId="0" fontId="5" fillId="0" borderId="0" xfId="0" applyFont="1" applyFill="1" applyBorder="1" applyAlignment="1">
      <alignment vertical="top" textRotation="255"/>
    </xf>
    <xf numFmtId="0" fontId="1" fillId="0" borderId="0" xfId="0" applyFont="1" applyFill="1" applyBorder="1" applyAlignment="1">
      <alignment horizontal="center" vertical="top" textRotation="255" shrinkToFit="1"/>
    </xf>
    <xf numFmtId="0" fontId="1" fillId="0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top" textRotation="255" shrinkToFit="1"/>
    </xf>
    <xf numFmtId="0" fontId="19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 textRotation="255"/>
    </xf>
    <xf numFmtId="0" fontId="36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 textRotation="255"/>
    </xf>
    <xf numFmtId="0" fontId="27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textRotation="255" shrinkToFit="1"/>
    </xf>
    <xf numFmtId="0" fontId="27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top" shrinkToFit="1"/>
    </xf>
    <xf numFmtId="0" fontId="7" fillId="0" borderId="21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shrinkToFit="1"/>
    </xf>
    <xf numFmtId="0" fontId="7" fillId="0" borderId="4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4" fillId="0" borderId="5" xfId="0" applyFont="1" applyFill="1" applyBorder="1" applyAlignment="1">
      <alignment vertical="top"/>
    </xf>
    <xf numFmtId="0" fontId="14" fillId="0" borderId="20" xfId="0" applyFont="1" applyFill="1" applyBorder="1" applyAlignment="1">
      <alignment vertical="top"/>
    </xf>
    <xf numFmtId="0" fontId="5" fillId="0" borderId="4" xfId="0" applyFont="1" applyBorder="1"/>
    <xf numFmtId="0" fontId="5" fillId="0" borderId="0" xfId="0" applyFont="1" applyBorder="1"/>
    <xf numFmtId="0" fontId="5" fillId="0" borderId="18" xfId="0" applyFont="1" applyBorder="1"/>
    <xf numFmtId="0" fontId="5" fillId="0" borderId="0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0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5" fillId="0" borderId="18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textRotation="255" shrinkToFit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shrinkToFit="1"/>
    </xf>
    <xf numFmtId="0" fontId="31" fillId="0" borderId="0" xfId="0" applyFont="1" applyFill="1" applyBorder="1" applyAlignment="1">
      <alignment horizontal="center" vertical="top" textRotation="255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/>
    </xf>
    <xf numFmtId="0" fontId="32" fillId="0" borderId="0" xfId="1" applyFont="1" applyFill="1" applyBorder="1" applyAlignment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top"/>
    </xf>
    <xf numFmtId="0" fontId="7" fillId="0" borderId="18" xfId="0" applyFont="1" applyFill="1" applyBorder="1" applyAlignment="1">
      <alignment vertical="top" shrinkToFit="1"/>
    </xf>
    <xf numFmtId="0" fontId="5" fillId="0" borderId="5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top"/>
    </xf>
    <xf numFmtId="0" fontId="5" fillId="0" borderId="5" xfId="0" applyFont="1" applyFill="1" applyBorder="1" applyAlignment="1"/>
    <xf numFmtId="0" fontId="5" fillId="0" borderId="18" xfId="0" applyFont="1" applyFill="1" applyBorder="1" applyAlignment="1"/>
    <xf numFmtId="0" fontId="5" fillId="0" borderId="4" xfId="0" applyFont="1" applyFill="1" applyBorder="1" applyAlignment="1">
      <alignment horizontal="center" vertical="top" textRotation="255" shrinkToFit="1"/>
    </xf>
    <xf numFmtId="0" fontId="5" fillId="0" borderId="18" xfId="0" applyFont="1" applyFill="1" applyBorder="1" applyAlignment="1">
      <alignment horizontal="center" vertical="top" textRotation="255" shrinkToFi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textRotation="255" shrinkToFit="1"/>
    </xf>
    <xf numFmtId="0" fontId="5" fillId="0" borderId="0" xfId="0" applyFont="1" applyFill="1" applyBorder="1" applyAlignment="1">
      <alignment horizontal="center" vertical="top" textRotation="255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top" shrinkToFit="1"/>
    </xf>
    <xf numFmtId="0" fontId="0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 shrinkToFit="1"/>
    </xf>
    <xf numFmtId="0" fontId="13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28" fillId="0" borderId="2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top" textRotation="255" shrinkToFit="1"/>
    </xf>
    <xf numFmtId="0" fontId="0" fillId="0" borderId="6" xfId="0" applyFont="1" applyFill="1" applyBorder="1" applyAlignment="1">
      <alignment horizontal="center" vertical="top" textRotation="255" shrinkToFit="1"/>
    </xf>
    <xf numFmtId="0" fontId="5" fillId="0" borderId="21" xfId="0" applyFont="1" applyFill="1" applyBorder="1" applyAlignment="1">
      <alignment horizontal="center" vertical="top" textRotation="255"/>
    </xf>
    <xf numFmtId="0" fontId="5" fillId="0" borderId="19" xfId="0" applyFont="1" applyFill="1" applyBorder="1" applyAlignment="1">
      <alignment horizontal="center" vertical="top" textRotation="255"/>
    </xf>
    <xf numFmtId="0" fontId="26" fillId="0" borderId="0" xfId="0" applyFont="1" applyFill="1" applyBorder="1" applyAlignment="1">
      <alignment horizontal="center" vertical="top"/>
    </xf>
    <xf numFmtId="0" fontId="26" fillId="0" borderId="18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top" textRotation="255" shrinkToFit="1"/>
    </xf>
    <xf numFmtId="0" fontId="9" fillId="0" borderId="13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center" vertical="center" shrinkToFit="1"/>
    </xf>
    <xf numFmtId="0" fontId="39" fillId="0" borderId="12" xfId="0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</cellXfs>
  <cellStyles count="4">
    <cellStyle name="標準" xfId="0" builtinId="0"/>
    <cellStyle name="標準 2" xfId="3"/>
    <cellStyle name="標準_20020317全日本" xfId="1"/>
    <cellStyle name="標準_20020317全日本_2008東日本競技日程対戦カード(高橋) (2008.811PM)_2009東日本競技日程対戦カード(高橋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.9.28&#26481;&#26085;&#26412;&#31478;&#25216;&#26085;&#31243;&#23550;&#2512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ﾝﾄﾘｰ"/>
      <sheetName val="ﾌﾞﾛｯｸ"/>
      <sheetName val="日程"/>
      <sheetName val="競技進行予定表"/>
      <sheetName val="予選リーグ進行表"/>
      <sheetName val="予選リーグ組合せ"/>
      <sheetName val="競男A"/>
      <sheetName val="競男B"/>
      <sheetName val="競男C"/>
      <sheetName val="競男D"/>
      <sheetName val="競技女子"/>
      <sheetName val="一般Ｆ"/>
      <sheetName val="一般Ｇ"/>
      <sheetName val="一般Ｈ"/>
      <sheetName val="一般Ｉ"/>
      <sheetName val="幼児Ｊ"/>
      <sheetName val="小学生Ｋ"/>
      <sheetName val="予選結果"/>
      <sheetName val="成績"/>
      <sheetName val="ﾗﾍﾞﾙ"/>
      <sheetName val="ﾄｰﾅ男"/>
      <sheetName val="ﾄｰﾅ女"/>
      <sheetName val="ﾄｰﾅ一般"/>
      <sheetName val="ﾄｰﾅ進行表"/>
      <sheetName val="ﾄｰﾅﾒﾝﾄ進行表"/>
      <sheetName val="ﾄｰﾅﾒﾝﾄ記録基本"/>
      <sheetName val="予選対戦Ａ"/>
      <sheetName val="予選対戦B"/>
      <sheetName val="予選対戦Ｃ"/>
      <sheetName val="予選対戦Ｄ"/>
      <sheetName val="決勝Ａ"/>
      <sheetName val="決勝B"/>
      <sheetName val="決勝Ｃ"/>
      <sheetName val="成績のラベル"/>
      <sheetName val="ﾄｰﾅ進行表2"/>
      <sheetName val="ﾄｰﾅﾒﾝﾄ記録"/>
      <sheetName val="審判 "/>
      <sheetName val="結果"/>
    </sheetNames>
    <sheetDataSet>
      <sheetData sheetId="0"/>
      <sheetData sheetId="1"/>
      <sheetData sheetId="2"/>
      <sheetData sheetId="3"/>
      <sheetData sheetId="4"/>
      <sheetData sheetId="5">
        <row r="78">
          <cell r="C78" t="str">
            <v>ひまわりファイターズ</v>
          </cell>
          <cell r="L78" t="str">
            <v>富　山</v>
          </cell>
        </row>
        <row r="79">
          <cell r="C79" t="str">
            <v>パワフルひまわりキッズ</v>
          </cell>
          <cell r="L79" t="str">
            <v>富　山</v>
          </cell>
        </row>
        <row r="80">
          <cell r="C80" t="str">
            <v>井波にじいろ保育園</v>
          </cell>
          <cell r="L80" t="str">
            <v>富　山</v>
          </cell>
        </row>
        <row r="84">
          <cell r="C84" t="str">
            <v>福光野球スポーツ少年団</v>
          </cell>
          <cell r="L84" t="str">
            <v>富　山</v>
          </cell>
        </row>
        <row r="85">
          <cell r="C85" t="str">
            <v>城端ペガサス</v>
          </cell>
          <cell r="L85" t="str">
            <v>富　山</v>
          </cell>
        </row>
        <row r="86">
          <cell r="C86" t="str">
            <v>F・ファイターズ</v>
          </cell>
          <cell r="L86" t="str">
            <v>富　山</v>
          </cell>
        </row>
      </sheetData>
      <sheetData sheetId="6">
        <row r="3">
          <cell r="B3" t="str">
            <v>選手権男子　予選リーグＡブロック</v>
          </cell>
        </row>
        <row r="5">
          <cell r="B5" t="str">
            <v>Ａ</v>
          </cell>
          <cell r="C5" t="str">
            <v>チーム名</v>
          </cell>
          <cell r="U5" t="str">
            <v>勝</v>
          </cell>
          <cell r="V5" t="str">
            <v>敗</v>
          </cell>
          <cell r="W5" t="str">
            <v>順位</v>
          </cell>
          <cell r="AJ5" t="str">
            <v>計</v>
          </cell>
        </row>
        <row r="6">
          <cell r="B6">
            <v>1</v>
          </cell>
          <cell r="C6" t="str">
            <v>城端綱引クラブ</v>
          </cell>
          <cell r="L6" t="str">
            <v>富　山</v>
          </cell>
          <cell r="P6" t="str">
            <v>○</v>
          </cell>
          <cell r="Q6" t="str">
            <v>○</v>
          </cell>
          <cell r="R6" t="str">
            <v>○</v>
          </cell>
          <cell r="S6" t="str">
            <v>○</v>
          </cell>
          <cell r="T6" t="str">
            <v>○</v>
          </cell>
          <cell r="U6">
            <v>5</v>
          </cell>
          <cell r="V6">
            <v>0</v>
          </cell>
          <cell r="W6">
            <v>1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>
            <v>2</v>
          </cell>
          <cell r="C7" t="str">
            <v>ホンダ・ブラックキャット</v>
          </cell>
          <cell r="L7" t="str">
            <v>埼　玉</v>
          </cell>
          <cell r="O7" t="str">
            <v>×</v>
          </cell>
          <cell r="Q7" t="str">
            <v>×</v>
          </cell>
          <cell r="R7" t="str">
            <v>○</v>
          </cell>
          <cell r="S7" t="str">
            <v>○</v>
          </cell>
          <cell r="T7" t="str">
            <v>○</v>
          </cell>
          <cell r="U7">
            <v>3</v>
          </cell>
          <cell r="V7">
            <v>2</v>
          </cell>
          <cell r="W7">
            <v>3</v>
          </cell>
          <cell r="AD7">
            <v>1</v>
          </cell>
          <cell r="AF7">
            <v>3</v>
          </cell>
          <cell r="AG7">
            <v>0</v>
          </cell>
          <cell r="AH7">
            <v>0</v>
          </cell>
          <cell r="AI7">
            <v>0</v>
          </cell>
          <cell r="AJ7">
            <v>4</v>
          </cell>
        </row>
        <row r="8">
          <cell r="B8">
            <v>3</v>
          </cell>
          <cell r="C8" t="str">
            <v>チーム南三陸</v>
          </cell>
          <cell r="L8" t="str">
            <v>宮　城</v>
          </cell>
          <cell r="O8" t="str">
            <v>×</v>
          </cell>
          <cell r="P8" t="str">
            <v>○</v>
          </cell>
          <cell r="R8" t="str">
            <v>○</v>
          </cell>
          <cell r="S8" t="str">
            <v>○</v>
          </cell>
          <cell r="T8" t="str">
            <v>○</v>
          </cell>
          <cell r="U8">
            <v>4</v>
          </cell>
          <cell r="V8">
            <v>1</v>
          </cell>
          <cell r="W8">
            <v>2</v>
          </cell>
          <cell r="AD8">
            <v>1</v>
          </cell>
          <cell r="AE8">
            <v>1</v>
          </cell>
          <cell r="AG8">
            <v>0</v>
          </cell>
          <cell r="AH8">
            <v>0</v>
          </cell>
          <cell r="AI8">
            <v>0</v>
          </cell>
          <cell r="AJ8">
            <v>2</v>
          </cell>
        </row>
        <row r="9">
          <cell r="B9">
            <v>4</v>
          </cell>
          <cell r="C9" t="str">
            <v>福龍会</v>
          </cell>
          <cell r="L9" t="str">
            <v>福　井</v>
          </cell>
          <cell r="O9" t="str">
            <v>×</v>
          </cell>
          <cell r="P9" t="str">
            <v>×</v>
          </cell>
          <cell r="Q9" t="str">
            <v>×</v>
          </cell>
          <cell r="S9" t="str">
            <v>×</v>
          </cell>
          <cell r="T9" t="str">
            <v>×</v>
          </cell>
          <cell r="U9">
            <v>0</v>
          </cell>
          <cell r="V9">
            <v>5</v>
          </cell>
          <cell r="W9">
            <v>6</v>
          </cell>
          <cell r="AD9">
            <v>0</v>
          </cell>
          <cell r="AE9">
            <v>0</v>
          </cell>
          <cell r="AF9">
            <v>1</v>
          </cell>
          <cell r="AH9">
            <v>1</v>
          </cell>
          <cell r="AI9">
            <v>1</v>
          </cell>
          <cell r="AJ9">
            <v>3</v>
          </cell>
        </row>
        <row r="10">
          <cell r="B10">
            <v>5</v>
          </cell>
          <cell r="C10" t="str">
            <v>悠誠会</v>
          </cell>
          <cell r="L10" t="str">
            <v>石　川</v>
          </cell>
          <cell r="O10" t="str">
            <v>×</v>
          </cell>
          <cell r="P10" t="str">
            <v>×</v>
          </cell>
          <cell r="Q10" t="str">
            <v>×</v>
          </cell>
          <cell r="R10" t="str">
            <v>○</v>
          </cell>
          <cell r="T10" t="str">
            <v>×</v>
          </cell>
          <cell r="U10">
            <v>1</v>
          </cell>
          <cell r="V10">
            <v>4</v>
          </cell>
          <cell r="W10">
            <v>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>
            <v>2</v>
          </cell>
          <cell r="AJ10">
            <v>2</v>
          </cell>
        </row>
        <row r="11">
          <cell r="B11">
            <v>6</v>
          </cell>
          <cell r="C11" t="str">
            <v>秋田ＴＣ</v>
          </cell>
          <cell r="L11" t="str">
            <v>秋　田</v>
          </cell>
          <cell r="O11" t="str">
            <v>×</v>
          </cell>
          <cell r="P11" t="str">
            <v>×</v>
          </cell>
          <cell r="Q11" t="str">
            <v>×</v>
          </cell>
          <cell r="R11" t="str">
            <v>○</v>
          </cell>
          <cell r="S11" t="str">
            <v>○</v>
          </cell>
          <cell r="U11">
            <v>2</v>
          </cell>
          <cell r="V11">
            <v>3</v>
          </cell>
          <cell r="W11">
            <v>4</v>
          </cell>
          <cell r="AD11">
            <v>1</v>
          </cell>
          <cell r="AE11">
            <v>1</v>
          </cell>
          <cell r="AF11">
            <v>0</v>
          </cell>
          <cell r="AG11">
            <v>1</v>
          </cell>
          <cell r="AH11">
            <v>0</v>
          </cell>
          <cell r="AJ11">
            <v>3</v>
          </cell>
        </row>
      </sheetData>
      <sheetData sheetId="7">
        <row r="3">
          <cell r="B3" t="str">
            <v>選手権男子　予選リーグＢブロック</v>
          </cell>
        </row>
        <row r="5">
          <cell r="B5" t="str">
            <v>Ｂ</v>
          </cell>
          <cell r="C5" t="str">
            <v>チーム名</v>
          </cell>
        </row>
        <row r="6">
          <cell r="B6">
            <v>7</v>
          </cell>
          <cell r="C6" t="str">
            <v>北上市岩崎</v>
          </cell>
          <cell r="L6" t="str">
            <v>岩　手</v>
          </cell>
          <cell r="P6" t="str">
            <v>○</v>
          </cell>
          <cell r="Q6" t="str">
            <v>×</v>
          </cell>
          <cell r="R6" t="str">
            <v>○</v>
          </cell>
          <cell r="S6" t="str">
            <v>○</v>
          </cell>
          <cell r="T6">
            <v>3</v>
          </cell>
          <cell r="U6">
            <v>1</v>
          </cell>
          <cell r="V6">
            <v>2</v>
          </cell>
          <cell r="AC6">
            <v>1</v>
          </cell>
          <cell r="AD6">
            <v>5</v>
          </cell>
          <cell r="AE6">
            <v>2</v>
          </cell>
          <cell r="AF6">
            <v>0</v>
          </cell>
          <cell r="AG6">
            <v>8</v>
          </cell>
        </row>
        <row r="7">
          <cell r="B7">
            <v>8</v>
          </cell>
          <cell r="C7" t="str">
            <v>ニイガタT．C</v>
          </cell>
          <cell r="L7" t="str">
            <v>新　潟</v>
          </cell>
          <cell r="O7" t="str">
            <v>×</v>
          </cell>
          <cell r="Q7" t="str">
            <v>×</v>
          </cell>
          <cell r="R7" t="str">
            <v>×</v>
          </cell>
          <cell r="S7" t="str">
            <v>○</v>
          </cell>
          <cell r="T7">
            <v>1</v>
          </cell>
          <cell r="U7">
            <v>3</v>
          </cell>
          <cell r="V7">
            <v>4</v>
          </cell>
          <cell r="AB7">
            <v>1</v>
          </cell>
          <cell r="AD7">
            <v>1</v>
          </cell>
          <cell r="AE7">
            <v>2</v>
          </cell>
          <cell r="AF7">
            <v>0</v>
          </cell>
          <cell r="AG7">
            <v>4</v>
          </cell>
        </row>
        <row r="8">
          <cell r="B8">
            <v>9</v>
          </cell>
          <cell r="C8" t="str">
            <v>佐川急便東京</v>
          </cell>
          <cell r="L8" t="str">
            <v>東　京</v>
          </cell>
          <cell r="O8" t="str">
            <v>○</v>
          </cell>
          <cell r="P8" t="str">
            <v>○</v>
          </cell>
          <cell r="R8" t="str">
            <v>○</v>
          </cell>
          <cell r="S8" t="str">
            <v>○</v>
          </cell>
          <cell r="T8">
            <v>4</v>
          </cell>
          <cell r="U8">
            <v>0</v>
          </cell>
          <cell r="V8">
            <v>1</v>
          </cell>
          <cell r="AB8">
            <v>3</v>
          </cell>
          <cell r="AC8">
            <v>0</v>
          </cell>
          <cell r="AE8">
            <v>1</v>
          </cell>
          <cell r="AF8">
            <v>0</v>
          </cell>
          <cell r="AG8">
            <v>4</v>
          </cell>
        </row>
        <row r="9">
          <cell r="B9">
            <v>10</v>
          </cell>
          <cell r="C9" t="str">
            <v>TEAM．マンちゃん′S</v>
          </cell>
          <cell r="L9" t="str">
            <v>石　川</v>
          </cell>
          <cell r="O9" t="str">
            <v>×</v>
          </cell>
          <cell r="P9" t="str">
            <v>○</v>
          </cell>
          <cell r="Q9" t="str">
            <v>×</v>
          </cell>
          <cell r="S9" t="str">
            <v>○</v>
          </cell>
          <cell r="T9">
            <v>2</v>
          </cell>
          <cell r="U9">
            <v>2</v>
          </cell>
          <cell r="V9">
            <v>3</v>
          </cell>
          <cell r="AB9">
            <v>2</v>
          </cell>
          <cell r="AC9">
            <v>2</v>
          </cell>
          <cell r="AD9">
            <v>2</v>
          </cell>
          <cell r="AF9">
            <v>0</v>
          </cell>
          <cell r="AG9">
            <v>6</v>
          </cell>
        </row>
        <row r="10">
          <cell r="B10">
            <v>11</v>
          </cell>
          <cell r="C10" t="str">
            <v>魚津サッシ綱引クラブ</v>
          </cell>
          <cell r="L10" t="str">
            <v>富　山</v>
          </cell>
          <cell r="O10" t="str">
            <v>×</v>
          </cell>
          <cell r="P10" t="str">
            <v>×</v>
          </cell>
          <cell r="Q10" t="str">
            <v>×</v>
          </cell>
          <cell r="R10" t="str">
            <v>×</v>
          </cell>
          <cell r="T10">
            <v>0</v>
          </cell>
          <cell r="U10">
            <v>4</v>
          </cell>
          <cell r="V10">
            <v>5</v>
          </cell>
          <cell r="AB10">
            <v>0</v>
          </cell>
          <cell r="AC10">
            <v>1</v>
          </cell>
          <cell r="AD10">
            <v>0</v>
          </cell>
          <cell r="AE10">
            <v>0</v>
          </cell>
          <cell r="AG10">
            <v>1</v>
          </cell>
        </row>
      </sheetData>
      <sheetData sheetId="8">
        <row r="3">
          <cell r="B3" t="str">
            <v>選手権男子　予選リーグＣブロック</v>
          </cell>
        </row>
        <row r="5">
          <cell r="B5" t="str">
            <v>Ｃ</v>
          </cell>
          <cell r="C5" t="str">
            <v>チーム名</v>
          </cell>
        </row>
        <row r="6">
          <cell r="B6">
            <v>12</v>
          </cell>
          <cell r="C6" t="str">
            <v>SUPER FRIENDS</v>
          </cell>
          <cell r="L6" t="str">
            <v>福　島</v>
          </cell>
          <cell r="P6" t="str">
            <v>○</v>
          </cell>
          <cell r="Q6" t="str">
            <v>×</v>
          </cell>
          <cell r="R6" t="str">
            <v>×</v>
          </cell>
          <cell r="S6" t="str">
            <v>×</v>
          </cell>
          <cell r="T6">
            <v>1</v>
          </cell>
          <cell r="U6">
            <v>3</v>
          </cell>
          <cell r="V6">
            <v>4</v>
          </cell>
          <cell r="AC6">
            <v>0</v>
          </cell>
          <cell r="AD6">
            <v>1</v>
          </cell>
          <cell r="AE6">
            <v>1</v>
          </cell>
          <cell r="AF6">
            <v>1</v>
          </cell>
          <cell r="AG6">
            <v>3</v>
          </cell>
        </row>
        <row r="7">
          <cell r="B7">
            <v>13</v>
          </cell>
          <cell r="C7" t="str">
            <v>長野綱引倶楽部</v>
          </cell>
          <cell r="L7" t="str">
            <v>長　野</v>
          </cell>
          <cell r="O7" t="str">
            <v>×</v>
          </cell>
          <cell r="Q7" t="str">
            <v>×</v>
          </cell>
          <cell r="R7" t="str">
            <v>×</v>
          </cell>
          <cell r="S7" t="str">
            <v>×</v>
          </cell>
          <cell r="T7">
            <v>0</v>
          </cell>
          <cell r="U7">
            <v>4</v>
          </cell>
          <cell r="V7">
            <v>5</v>
          </cell>
          <cell r="AB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>
            <v>14</v>
          </cell>
          <cell r="C8" t="str">
            <v>羽咋消防綱引クラブ</v>
          </cell>
          <cell r="L8" t="str">
            <v>石　川</v>
          </cell>
          <cell r="O8" t="str">
            <v>○</v>
          </cell>
          <cell r="P8" t="str">
            <v>○</v>
          </cell>
          <cell r="R8" t="str">
            <v>×</v>
          </cell>
          <cell r="S8" t="str">
            <v>○</v>
          </cell>
          <cell r="T8">
            <v>3</v>
          </cell>
          <cell r="U8">
            <v>1</v>
          </cell>
          <cell r="V8">
            <v>2</v>
          </cell>
          <cell r="AB8">
            <v>1</v>
          </cell>
          <cell r="AC8">
            <v>0</v>
          </cell>
          <cell r="AE8">
            <v>1</v>
          </cell>
          <cell r="AF8">
            <v>2</v>
          </cell>
          <cell r="AG8">
            <v>4</v>
          </cell>
        </row>
        <row r="9">
          <cell r="B9">
            <v>15</v>
          </cell>
          <cell r="C9" t="str">
            <v>Gray　Zone</v>
          </cell>
          <cell r="L9" t="str">
            <v>千　葉</v>
          </cell>
          <cell r="O9" t="str">
            <v>○</v>
          </cell>
          <cell r="P9" t="str">
            <v>○</v>
          </cell>
          <cell r="Q9" t="str">
            <v>○</v>
          </cell>
          <cell r="S9" t="str">
            <v>○</v>
          </cell>
          <cell r="T9">
            <v>4</v>
          </cell>
          <cell r="U9">
            <v>0</v>
          </cell>
          <cell r="V9">
            <v>1</v>
          </cell>
          <cell r="AB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</row>
        <row r="10">
          <cell r="B10">
            <v>16</v>
          </cell>
          <cell r="C10" t="str">
            <v>孔雀会</v>
          </cell>
          <cell r="L10" t="str">
            <v>新　潟</v>
          </cell>
          <cell r="O10" t="str">
            <v>○</v>
          </cell>
          <cell r="P10" t="str">
            <v>○</v>
          </cell>
          <cell r="Q10" t="str">
            <v>×</v>
          </cell>
          <cell r="R10" t="str">
            <v>×</v>
          </cell>
          <cell r="T10">
            <v>2</v>
          </cell>
          <cell r="U10">
            <v>2</v>
          </cell>
          <cell r="V10">
            <v>3</v>
          </cell>
          <cell r="AB10">
            <v>0</v>
          </cell>
          <cell r="AC10">
            <v>0</v>
          </cell>
          <cell r="AD10">
            <v>3</v>
          </cell>
          <cell r="AE10">
            <v>0</v>
          </cell>
          <cell r="AG10">
            <v>3</v>
          </cell>
        </row>
      </sheetData>
      <sheetData sheetId="9">
        <row r="3">
          <cell r="B3" t="str">
            <v>選手権男子　予選リーグＤブロック</v>
          </cell>
        </row>
        <row r="5">
          <cell r="B5" t="str">
            <v>Ｄ</v>
          </cell>
          <cell r="C5" t="str">
            <v>チーム名</v>
          </cell>
        </row>
        <row r="6">
          <cell r="B6">
            <v>17</v>
          </cell>
          <cell r="C6" t="str">
            <v>府中樹徳殿ＴＣ</v>
          </cell>
          <cell r="L6" t="str">
            <v>東　京</v>
          </cell>
          <cell r="P6" t="str">
            <v>○</v>
          </cell>
          <cell r="Q6" t="str">
            <v>○</v>
          </cell>
          <cell r="R6" t="str">
            <v>○</v>
          </cell>
          <cell r="S6" t="str">
            <v>○</v>
          </cell>
          <cell r="T6" t="str">
            <v>○</v>
          </cell>
          <cell r="U6">
            <v>5</v>
          </cell>
          <cell r="V6">
            <v>0</v>
          </cell>
          <cell r="W6">
            <v>1</v>
          </cell>
          <cell r="AE6">
            <v>0</v>
          </cell>
          <cell r="AF6">
            <v>0</v>
          </cell>
          <cell r="AG6">
            <v>0</v>
          </cell>
          <cell r="AH6">
            <v>1</v>
          </cell>
          <cell r="AI6">
            <v>0</v>
          </cell>
          <cell r="AJ6">
            <v>1</v>
          </cell>
        </row>
        <row r="7">
          <cell r="B7">
            <v>18</v>
          </cell>
          <cell r="C7" t="str">
            <v>福井黒龍</v>
          </cell>
          <cell r="L7" t="str">
            <v>福　井</v>
          </cell>
          <cell r="O7" t="str">
            <v>×</v>
          </cell>
          <cell r="Q7" t="str">
            <v>○</v>
          </cell>
          <cell r="R7" t="str">
            <v>○</v>
          </cell>
          <cell r="S7" t="str">
            <v>×</v>
          </cell>
          <cell r="T7" t="str">
            <v>○</v>
          </cell>
          <cell r="U7">
            <v>3</v>
          </cell>
          <cell r="V7">
            <v>2</v>
          </cell>
          <cell r="W7">
            <v>3</v>
          </cell>
          <cell r="AD7">
            <v>2</v>
          </cell>
          <cell r="AF7">
            <v>0</v>
          </cell>
          <cell r="AG7">
            <v>0</v>
          </cell>
          <cell r="AH7">
            <v>2</v>
          </cell>
          <cell r="AI7">
            <v>0</v>
          </cell>
          <cell r="AJ7">
            <v>4</v>
          </cell>
        </row>
        <row r="8">
          <cell r="B8">
            <v>19</v>
          </cell>
          <cell r="C8" t="str">
            <v>東浦アトム</v>
          </cell>
          <cell r="L8" t="str">
            <v>愛　知</v>
          </cell>
          <cell r="O8" t="str">
            <v>×</v>
          </cell>
          <cell r="P8" t="str">
            <v>×</v>
          </cell>
          <cell r="R8" t="str">
            <v>×</v>
          </cell>
          <cell r="S8" t="str">
            <v>×</v>
          </cell>
          <cell r="T8" t="str">
            <v>×</v>
          </cell>
          <cell r="U8">
            <v>0</v>
          </cell>
          <cell r="V8">
            <v>5</v>
          </cell>
          <cell r="W8">
            <v>6</v>
          </cell>
          <cell r="AD8">
            <v>1</v>
          </cell>
          <cell r="AE8">
            <v>2</v>
          </cell>
          <cell r="AG8">
            <v>1</v>
          </cell>
          <cell r="AH8">
            <v>1</v>
          </cell>
          <cell r="AI8">
            <v>1</v>
          </cell>
          <cell r="AJ8">
            <v>6</v>
          </cell>
        </row>
        <row r="9">
          <cell r="B9">
            <v>20</v>
          </cell>
          <cell r="C9" t="str">
            <v>能州輝綱</v>
          </cell>
          <cell r="L9" t="str">
            <v>石　川</v>
          </cell>
          <cell r="O9" t="str">
            <v>×</v>
          </cell>
          <cell r="P9" t="str">
            <v>×</v>
          </cell>
          <cell r="Q9" t="str">
            <v>○</v>
          </cell>
          <cell r="S9" t="str">
            <v>×</v>
          </cell>
          <cell r="T9" t="str">
            <v>×</v>
          </cell>
          <cell r="U9">
            <v>1</v>
          </cell>
          <cell r="V9">
            <v>4</v>
          </cell>
          <cell r="W9">
            <v>5</v>
          </cell>
          <cell r="AD9">
            <v>2</v>
          </cell>
          <cell r="AE9">
            <v>1</v>
          </cell>
          <cell r="AF9">
            <v>2</v>
          </cell>
          <cell r="AH9">
            <v>1</v>
          </cell>
          <cell r="AI9">
            <v>0</v>
          </cell>
          <cell r="AJ9">
            <v>6</v>
          </cell>
        </row>
        <row r="10">
          <cell r="B10">
            <v>21</v>
          </cell>
          <cell r="C10" t="str">
            <v>田代ふるさと</v>
          </cell>
          <cell r="L10" t="str">
            <v>秋　田</v>
          </cell>
          <cell r="O10" t="str">
            <v>×</v>
          </cell>
          <cell r="P10" t="str">
            <v>○</v>
          </cell>
          <cell r="Q10" t="str">
            <v>○</v>
          </cell>
          <cell r="R10" t="str">
            <v>○</v>
          </cell>
          <cell r="T10" t="str">
            <v>○</v>
          </cell>
          <cell r="U10">
            <v>4</v>
          </cell>
          <cell r="V10">
            <v>1</v>
          </cell>
          <cell r="W10">
            <v>2</v>
          </cell>
          <cell r="AD10">
            <v>2</v>
          </cell>
          <cell r="AE10">
            <v>1</v>
          </cell>
          <cell r="AF10">
            <v>0</v>
          </cell>
          <cell r="AG10">
            <v>0</v>
          </cell>
          <cell r="AI10">
            <v>0</v>
          </cell>
          <cell r="AJ10">
            <v>3</v>
          </cell>
        </row>
        <row r="11">
          <cell r="B11">
            <v>22</v>
          </cell>
          <cell r="C11" t="str">
            <v>サムライセブン</v>
          </cell>
          <cell r="L11" t="str">
            <v>富　山</v>
          </cell>
          <cell r="O11" t="str">
            <v>×</v>
          </cell>
          <cell r="P11" t="str">
            <v>×</v>
          </cell>
          <cell r="Q11" t="str">
            <v>○</v>
          </cell>
          <cell r="R11" t="str">
            <v>○</v>
          </cell>
          <cell r="S11" t="str">
            <v>×</v>
          </cell>
          <cell r="U11">
            <v>2</v>
          </cell>
          <cell r="V11">
            <v>3</v>
          </cell>
          <cell r="W11">
            <v>4</v>
          </cell>
          <cell r="AD11">
            <v>1</v>
          </cell>
          <cell r="AE11">
            <v>2</v>
          </cell>
          <cell r="AF11">
            <v>0</v>
          </cell>
          <cell r="AG11">
            <v>0</v>
          </cell>
          <cell r="AH11">
            <v>1</v>
          </cell>
          <cell r="AJ11">
            <v>4</v>
          </cell>
        </row>
      </sheetData>
      <sheetData sheetId="10">
        <row r="3">
          <cell r="B3" t="str">
            <v>選手権女子　予選リーグＥブロック</v>
          </cell>
        </row>
        <row r="5">
          <cell r="B5" t="str">
            <v>Ｅ</v>
          </cell>
          <cell r="C5" t="str">
            <v>チーム名</v>
          </cell>
        </row>
        <row r="6">
          <cell r="B6" t="str">
            <v>①</v>
          </cell>
          <cell r="C6" t="str">
            <v>高根の華</v>
          </cell>
          <cell r="L6" t="str">
            <v>山　梨</v>
          </cell>
          <cell r="P6" t="str">
            <v>○</v>
          </cell>
          <cell r="Q6" t="str">
            <v>×</v>
          </cell>
          <cell r="R6" t="str">
            <v>×</v>
          </cell>
          <cell r="S6" t="str">
            <v>○</v>
          </cell>
          <cell r="T6" t="str">
            <v>×</v>
          </cell>
          <cell r="U6" t="str">
            <v>×</v>
          </cell>
          <cell r="V6" t="str">
            <v>○</v>
          </cell>
          <cell r="W6">
            <v>3</v>
          </cell>
          <cell r="X6">
            <v>4</v>
          </cell>
          <cell r="Y6">
            <v>5</v>
          </cell>
          <cell r="AE6">
            <v>0</v>
          </cell>
          <cell r="AF6">
            <v>5</v>
          </cell>
          <cell r="AG6">
            <v>2</v>
          </cell>
          <cell r="AH6">
            <v>0</v>
          </cell>
          <cell r="AI6">
            <v>1</v>
          </cell>
          <cell r="AJ6">
            <v>2</v>
          </cell>
          <cell r="AK6">
            <v>1</v>
          </cell>
          <cell r="AL6">
            <v>11</v>
          </cell>
        </row>
        <row r="7">
          <cell r="B7" t="str">
            <v>②</v>
          </cell>
          <cell r="C7" t="str">
            <v>魚津上中島L.C.</v>
          </cell>
          <cell r="L7" t="str">
            <v>富　山</v>
          </cell>
          <cell r="O7" t="str">
            <v>×</v>
          </cell>
          <cell r="Q7" t="str">
            <v>×</v>
          </cell>
          <cell r="R7" t="str">
            <v>×</v>
          </cell>
          <cell r="S7" t="str">
            <v>○</v>
          </cell>
          <cell r="T7" t="str">
            <v>×</v>
          </cell>
          <cell r="U7" t="str">
            <v>×</v>
          </cell>
          <cell r="V7" t="str">
            <v>○</v>
          </cell>
          <cell r="W7">
            <v>2</v>
          </cell>
          <cell r="X7">
            <v>5</v>
          </cell>
          <cell r="Y7">
            <v>6</v>
          </cell>
          <cell r="AD7">
            <v>1</v>
          </cell>
          <cell r="AF7">
            <v>1</v>
          </cell>
          <cell r="AG7">
            <v>1</v>
          </cell>
          <cell r="AH7">
            <v>5</v>
          </cell>
          <cell r="AI7">
            <v>1</v>
          </cell>
          <cell r="AJ7">
            <v>0</v>
          </cell>
          <cell r="AK7">
            <v>2</v>
          </cell>
          <cell r="AL7">
            <v>11</v>
          </cell>
        </row>
        <row r="8">
          <cell r="B8" t="str">
            <v>③</v>
          </cell>
          <cell r="C8" t="str">
            <v>ファンキーガールズ</v>
          </cell>
          <cell r="L8" t="str">
            <v>福　井</v>
          </cell>
          <cell r="O8" t="str">
            <v>○</v>
          </cell>
          <cell r="P8" t="str">
            <v>○</v>
          </cell>
          <cell r="R8" t="str">
            <v>○</v>
          </cell>
          <cell r="S8" t="str">
            <v>○</v>
          </cell>
          <cell r="T8" t="str">
            <v>×</v>
          </cell>
          <cell r="U8" t="str">
            <v>×</v>
          </cell>
          <cell r="V8" t="str">
            <v>○</v>
          </cell>
          <cell r="W8">
            <v>5</v>
          </cell>
          <cell r="X8">
            <v>2</v>
          </cell>
          <cell r="Y8">
            <v>3</v>
          </cell>
          <cell r="AD8">
            <v>3</v>
          </cell>
          <cell r="AE8">
            <v>0</v>
          </cell>
          <cell r="AG8">
            <v>1</v>
          </cell>
          <cell r="AH8">
            <v>0</v>
          </cell>
          <cell r="AI8">
            <v>2</v>
          </cell>
          <cell r="AJ8">
            <v>2</v>
          </cell>
          <cell r="AK8">
            <v>0</v>
          </cell>
          <cell r="AL8">
            <v>8</v>
          </cell>
        </row>
        <row r="9">
          <cell r="B9" t="str">
            <v>④</v>
          </cell>
          <cell r="C9" t="str">
            <v>美笑会</v>
          </cell>
          <cell r="L9" t="str">
            <v>石　川</v>
          </cell>
          <cell r="O9" t="str">
            <v>○</v>
          </cell>
          <cell r="P9" t="str">
            <v>○</v>
          </cell>
          <cell r="Q9" t="str">
            <v>×</v>
          </cell>
          <cell r="S9" t="str">
            <v>○</v>
          </cell>
          <cell r="T9" t="str">
            <v>×</v>
          </cell>
          <cell r="U9" t="str">
            <v>×</v>
          </cell>
          <cell r="V9" t="str">
            <v>○</v>
          </cell>
          <cell r="W9">
            <v>4</v>
          </cell>
          <cell r="X9">
            <v>3</v>
          </cell>
          <cell r="Y9">
            <v>4</v>
          </cell>
          <cell r="AD9">
            <v>1</v>
          </cell>
          <cell r="AE9">
            <v>0</v>
          </cell>
          <cell r="AF9">
            <v>2</v>
          </cell>
          <cell r="AH9">
            <v>0</v>
          </cell>
          <cell r="AI9">
            <v>2</v>
          </cell>
          <cell r="AJ9">
            <v>3</v>
          </cell>
          <cell r="AK9">
            <v>0</v>
          </cell>
          <cell r="AL9">
            <v>8</v>
          </cell>
        </row>
        <row r="10">
          <cell r="B10" t="str">
            <v>⑤</v>
          </cell>
          <cell r="C10" t="str">
            <v>とようけＴＣ</v>
          </cell>
          <cell r="L10" t="str">
            <v>群　馬</v>
          </cell>
          <cell r="O10" t="str">
            <v>×</v>
          </cell>
          <cell r="P10" t="str">
            <v>×</v>
          </cell>
          <cell r="Q10" t="str">
            <v>×</v>
          </cell>
          <cell r="R10" t="str">
            <v>×</v>
          </cell>
          <cell r="T10" t="str">
            <v>×</v>
          </cell>
          <cell r="U10" t="str">
            <v>×</v>
          </cell>
          <cell r="V10" t="str">
            <v>×</v>
          </cell>
          <cell r="W10">
            <v>0</v>
          </cell>
          <cell r="X10">
            <v>7</v>
          </cell>
          <cell r="Y10">
            <v>8</v>
          </cell>
          <cell r="AD10">
            <v>1</v>
          </cell>
          <cell r="AE10">
            <v>5</v>
          </cell>
          <cell r="AF10">
            <v>0</v>
          </cell>
          <cell r="AG10">
            <v>1</v>
          </cell>
          <cell r="AI10">
            <v>0</v>
          </cell>
          <cell r="AJ10">
            <v>1</v>
          </cell>
          <cell r="AK10">
            <v>3</v>
          </cell>
          <cell r="AL10">
            <v>11</v>
          </cell>
        </row>
        <row r="11">
          <cell r="B11" t="str">
            <v>⑥</v>
          </cell>
          <cell r="C11" t="str">
            <v>三輪女子綱引クラブ</v>
          </cell>
          <cell r="L11" t="str">
            <v>秋　田</v>
          </cell>
          <cell r="O11" t="str">
            <v>○</v>
          </cell>
          <cell r="P11" t="str">
            <v>○</v>
          </cell>
          <cell r="Q11" t="str">
            <v>○</v>
          </cell>
          <cell r="R11" t="str">
            <v>○</v>
          </cell>
          <cell r="S11" t="str">
            <v>○</v>
          </cell>
          <cell r="U11" t="str">
            <v>×</v>
          </cell>
          <cell r="V11" t="str">
            <v>○</v>
          </cell>
          <cell r="W11">
            <v>6</v>
          </cell>
          <cell r="X11">
            <v>1</v>
          </cell>
          <cell r="Y11">
            <v>2</v>
          </cell>
          <cell r="AD11">
            <v>1</v>
          </cell>
          <cell r="AE11">
            <v>0</v>
          </cell>
          <cell r="AF11">
            <v>1</v>
          </cell>
          <cell r="AG11">
            <v>0</v>
          </cell>
          <cell r="AH11">
            <v>0</v>
          </cell>
          <cell r="AJ11">
            <v>3</v>
          </cell>
          <cell r="AK11">
            <v>0</v>
          </cell>
          <cell r="AL11">
            <v>5</v>
          </cell>
        </row>
        <row r="12">
          <cell r="B12" t="str">
            <v>⑦</v>
          </cell>
          <cell r="C12" t="str">
            <v>彩京レディース</v>
          </cell>
          <cell r="L12" t="str">
            <v>東　京</v>
          </cell>
          <cell r="O12" t="str">
            <v>○</v>
          </cell>
          <cell r="P12" t="str">
            <v>○</v>
          </cell>
          <cell r="Q12" t="str">
            <v>○</v>
          </cell>
          <cell r="R12" t="str">
            <v>○</v>
          </cell>
          <cell r="S12" t="str">
            <v>○</v>
          </cell>
          <cell r="T12" t="str">
            <v>○</v>
          </cell>
          <cell r="V12" t="str">
            <v>○</v>
          </cell>
          <cell r="W12">
            <v>7</v>
          </cell>
          <cell r="X12">
            <v>0</v>
          </cell>
          <cell r="Y12">
            <v>1</v>
          </cell>
          <cell r="AD12">
            <v>0</v>
          </cell>
          <cell r="AE12">
            <v>0</v>
          </cell>
          <cell r="AF12">
            <v>1</v>
          </cell>
          <cell r="AG12">
            <v>1</v>
          </cell>
          <cell r="AH12">
            <v>0</v>
          </cell>
          <cell r="AI12">
            <v>2</v>
          </cell>
          <cell r="AK12">
            <v>0</v>
          </cell>
          <cell r="AL12">
            <v>4</v>
          </cell>
        </row>
        <row r="13">
          <cell r="B13" t="str">
            <v>⑧</v>
          </cell>
          <cell r="C13" t="str">
            <v>Pure　Women順化</v>
          </cell>
          <cell r="L13" t="str">
            <v>福　井</v>
          </cell>
          <cell r="O13" t="str">
            <v>×</v>
          </cell>
          <cell r="P13" t="str">
            <v>×</v>
          </cell>
          <cell r="Q13" t="str">
            <v>×</v>
          </cell>
          <cell r="R13" t="str">
            <v>×</v>
          </cell>
          <cell r="S13" t="str">
            <v>○</v>
          </cell>
          <cell r="T13" t="str">
            <v>×</v>
          </cell>
          <cell r="U13" t="str">
            <v>×</v>
          </cell>
          <cell r="W13">
            <v>1</v>
          </cell>
          <cell r="X13">
            <v>6</v>
          </cell>
          <cell r="Y13">
            <v>7</v>
          </cell>
          <cell r="AD13">
            <v>2</v>
          </cell>
          <cell r="AE13">
            <v>1</v>
          </cell>
          <cell r="AF13">
            <v>0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L13">
            <v>6</v>
          </cell>
        </row>
      </sheetData>
      <sheetData sheetId="11">
        <row r="3">
          <cell r="B3" t="str">
            <v>一般の部　予選リーグＦブロック</v>
          </cell>
        </row>
        <row r="5">
          <cell r="B5" t="str">
            <v>Ｆ</v>
          </cell>
          <cell r="C5" t="str">
            <v>チーム名</v>
          </cell>
        </row>
        <row r="6">
          <cell r="B6">
            <v>1</v>
          </cell>
          <cell r="C6" t="str">
            <v>ミムラムラムラ</v>
          </cell>
          <cell r="L6" t="str">
            <v>富　山</v>
          </cell>
          <cell r="P6" t="str">
            <v>○</v>
          </cell>
          <cell r="Q6" t="str">
            <v>×</v>
          </cell>
          <cell r="R6" t="str">
            <v>×</v>
          </cell>
          <cell r="S6" t="str">
            <v>×</v>
          </cell>
          <cell r="T6" t="str">
            <v>○</v>
          </cell>
          <cell r="U6">
            <v>2</v>
          </cell>
          <cell r="V6">
            <v>3</v>
          </cell>
          <cell r="W6">
            <v>4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>
            <v>2</v>
          </cell>
          <cell r="C7" t="str">
            <v>ラ・ラトゥール</v>
          </cell>
          <cell r="L7" t="str">
            <v>富　山</v>
          </cell>
          <cell r="O7" t="str">
            <v>×</v>
          </cell>
          <cell r="Q7" t="str">
            <v>×</v>
          </cell>
          <cell r="R7" t="str">
            <v>×</v>
          </cell>
          <cell r="S7" t="str">
            <v>×</v>
          </cell>
          <cell r="T7" t="str">
            <v>○</v>
          </cell>
          <cell r="U7">
            <v>1</v>
          </cell>
          <cell r="V7">
            <v>4</v>
          </cell>
          <cell r="W7">
            <v>5</v>
          </cell>
          <cell r="AD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B8">
            <v>3</v>
          </cell>
          <cell r="C8" t="str">
            <v>志賀ジュニアT．C</v>
          </cell>
          <cell r="L8" t="str">
            <v>石　川</v>
          </cell>
          <cell r="O8" t="str">
            <v>○</v>
          </cell>
          <cell r="P8" t="str">
            <v>○</v>
          </cell>
          <cell r="R8" t="str">
            <v>○</v>
          </cell>
          <cell r="S8" t="str">
            <v>○</v>
          </cell>
          <cell r="T8" t="str">
            <v>○</v>
          </cell>
          <cell r="U8">
            <v>5</v>
          </cell>
          <cell r="V8">
            <v>0</v>
          </cell>
          <cell r="W8">
            <v>1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</row>
        <row r="9">
          <cell r="B9">
            <v>4</v>
          </cell>
          <cell r="C9" t="str">
            <v>南砺市役所綱引軍団</v>
          </cell>
          <cell r="L9" t="str">
            <v>富　山</v>
          </cell>
          <cell r="O9" t="str">
            <v>○</v>
          </cell>
          <cell r="P9" t="str">
            <v>○</v>
          </cell>
          <cell r="Q9" t="str">
            <v>×</v>
          </cell>
          <cell r="S9" t="str">
            <v>×</v>
          </cell>
          <cell r="T9" t="str">
            <v>○</v>
          </cell>
          <cell r="U9">
            <v>3</v>
          </cell>
          <cell r="V9">
            <v>2</v>
          </cell>
          <cell r="W9">
            <v>3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I9">
            <v>0</v>
          </cell>
          <cell r="AJ9">
            <v>0</v>
          </cell>
        </row>
        <row r="10">
          <cell r="B10">
            <v>5</v>
          </cell>
          <cell r="C10" t="str">
            <v>チーム立山くん</v>
          </cell>
          <cell r="L10" t="str">
            <v>富　山</v>
          </cell>
          <cell r="O10" t="str">
            <v>○</v>
          </cell>
          <cell r="P10" t="str">
            <v>○</v>
          </cell>
          <cell r="Q10" t="str">
            <v>×</v>
          </cell>
          <cell r="R10" t="str">
            <v>○</v>
          </cell>
          <cell r="T10" t="str">
            <v>○</v>
          </cell>
          <cell r="U10">
            <v>4</v>
          </cell>
          <cell r="V10">
            <v>1</v>
          </cell>
          <cell r="W10">
            <v>2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</row>
        <row r="11">
          <cell r="B11">
            <v>6</v>
          </cell>
          <cell r="C11" t="str">
            <v>伊藤園</v>
          </cell>
          <cell r="L11" t="str">
            <v>富　山</v>
          </cell>
          <cell r="O11" t="str">
            <v>×</v>
          </cell>
          <cell r="P11" t="str">
            <v>×</v>
          </cell>
          <cell r="Q11" t="str">
            <v>×</v>
          </cell>
          <cell r="R11" t="str">
            <v>×</v>
          </cell>
          <cell r="S11" t="str">
            <v>×</v>
          </cell>
          <cell r="U11">
            <v>0</v>
          </cell>
          <cell r="V11">
            <v>5</v>
          </cell>
          <cell r="W11">
            <v>6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</row>
      </sheetData>
      <sheetData sheetId="12">
        <row r="3">
          <cell r="B3" t="str">
            <v>一般の部　予選リーグＧブロック</v>
          </cell>
        </row>
        <row r="5">
          <cell r="B5" t="str">
            <v>Ｇ</v>
          </cell>
          <cell r="C5" t="str">
            <v>チーム名</v>
          </cell>
        </row>
        <row r="6">
          <cell r="B6">
            <v>7</v>
          </cell>
          <cell r="C6" t="str">
            <v>LOSSEV A</v>
          </cell>
          <cell r="L6" t="str">
            <v>富　山</v>
          </cell>
          <cell r="P6" t="str">
            <v>○</v>
          </cell>
          <cell r="Q6" t="str">
            <v>○</v>
          </cell>
          <cell r="R6" t="str">
            <v>○</v>
          </cell>
          <cell r="S6" t="str">
            <v>○</v>
          </cell>
          <cell r="T6">
            <v>4</v>
          </cell>
          <cell r="U6">
            <v>0</v>
          </cell>
          <cell r="V6">
            <v>1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B7">
            <v>8</v>
          </cell>
          <cell r="C7" t="str">
            <v>砺波土木綱引きたい部</v>
          </cell>
          <cell r="L7" t="str">
            <v>富　山</v>
          </cell>
          <cell r="O7" t="str">
            <v>×</v>
          </cell>
          <cell r="Q7" t="str">
            <v>×</v>
          </cell>
          <cell r="R7" t="str">
            <v>×</v>
          </cell>
          <cell r="S7" t="str">
            <v>×</v>
          </cell>
          <cell r="T7">
            <v>0</v>
          </cell>
          <cell r="U7">
            <v>4</v>
          </cell>
          <cell r="V7">
            <v>5</v>
          </cell>
          <cell r="AB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>
            <v>9</v>
          </cell>
          <cell r="C8" t="str">
            <v>マツケンクラブ</v>
          </cell>
          <cell r="L8" t="str">
            <v>富　山</v>
          </cell>
          <cell r="O8" t="str">
            <v>×</v>
          </cell>
          <cell r="P8" t="str">
            <v>○</v>
          </cell>
          <cell r="R8" t="str">
            <v>○</v>
          </cell>
          <cell r="S8" t="str">
            <v>○</v>
          </cell>
          <cell r="T8">
            <v>3</v>
          </cell>
          <cell r="U8">
            <v>1</v>
          </cell>
          <cell r="V8">
            <v>2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B9">
            <v>10</v>
          </cell>
          <cell r="C9" t="str">
            <v>南砺市役所ＦＫＮチーム</v>
          </cell>
          <cell r="L9" t="str">
            <v>富　山</v>
          </cell>
          <cell r="O9" t="str">
            <v>×</v>
          </cell>
          <cell r="P9" t="str">
            <v>○</v>
          </cell>
          <cell r="Q9" t="str">
            <v>×</v>
          </cell>
          <cell r="S9" t="str">
            <v>×</v>
          </cell>
          <cell r="T9">
            <v>1</v>
          </cell>
          <cell r="U9">
            <v>3</v>
          </cell>
          <cell r="V9">
            <v>4</v>
          </cell>
          <cell r="AB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</row>
        <row r="10">
          <cell r="B10">
            <v>11</v>
          </cell>
          <cell r="C10" t="str">
            <v>チーム・アダチ</v>
          </cell>
          <cell r="L10" t="str">
            <v>富　山</v>
          </cell>
          <cell r="O10" t="str">
            <v>×</v>
          </cell>
          <cell r="P10" t="str">
            <v>○</v>
          </cell>
          <cell r="Q10" t="str">
            <v>×</v>
          </cell>
          <cell r="R10" t="str">
            <v>○</v>
          </cell>
          <cell r="T10">
            <v>2</v>
          </cell>
          <cell r="U10">
            <v>2</v>
          </cell>
          <cell r="V10">
            <v>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</row>
      </sheetData>
      <sheetData sheetId="13">
        <row r="3">
          <cell r="B3" t="str">
            <v>一般の部　予選リーグＨブロック</v>
          </cell>
        </row>
        <row r="5">
          <cell r="B5" t="str">
            <v>Ｈ</v>
          </cell>
          <cell r="C5" t="str">
            <v>チーム名</v>
          </cell>
        </row>
        <row r="6">
          <cell r="B6">
            <v>12</v>
          </cell>
          <cell r="C6" t="str">
            <v>マツケンヤング</v>
          </cell>
          <cell r="L6" t="str">
            <v>富　山</v>
          </cell>
          <cell r="P6" t="str">
            <v>×</v>
          </cell>
          <cell r="Q6" t="str">
            <v>○</v>
          </cell>
          <cell r="R6" t="str">
            <v>×</v>
          </cell>
          <cell r="S6" t="str">
            <v>×</v>
          </cell>
          <cell r="T6">
            <v>1</v>
          </cell>
          <cell r="U6">
            <v>3</v>
          </cell>
          <cell r="V6">
            <v>4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B7">
            <v>13</v>
          </cell>
          <cell r="C7" t="str">
            <v>I am have</v>
          </cell>
          <cell r="L7" t="str">
            <v>富　山</v>
          </cell>
          <cell r="O7" t="str">
            <v>○</v>
          </cell>
          <cell r="Q7" t="str">
            <v>○</v>
          </cell>
          <cell r="R7" t="str">
            <v>×</v>
          </cell>
          <cell r="S7" t="str">
            <v>×</v>
          </cell>
          <cell r="T7">
            <v>2</v>
          </cell>
          <cell r="U7">
            <v>2</v>
          </cell>
          <cell r="V7">
            <v>3</v>
          </cell>
          <cell r="AB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>
            <v>14</v>
          </cell>
          <cell r="C8" t="str">
            <v>チームうらつじ</v>
          </cell>
          <cell r="L8" t="str">
            <v>富　山</v>
          </cell>
          <cell r="O8" t="str">
            <v>×</v>
          </cell>
          <cell r="P8" t="str">
            <v>×</v>
          </cell>
          <cell r="R8" t="str">
            <v>×</v>
          </cell>
          <cell r="S8" t="str">
            <v>×</v>
          </cell>
          <cell r="T8">
            <v>0</v>
          </cell>
          <cell r="U8">
            <v>4</v>
          </cell>
          <cell r="V8">
            <v>5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B9">
            <v>15</v>
          </cell>
          <cell r="C9" t="str">
            <v>とようけＴＣ</v>
          </cell>
          <cell r="L9" t="str">
            <v>群　馬</v>
          </cell>
          <cell r="O9" t="str">
            <v>○</v>
          </cell>
          <cell r="P9" t="str">
            <v>○</v>
          </cell>
          <cell r="Q9" t="str">
            <v>○</v>
          </cell>
          <cell r="S9" t="str">
            <v>○</v>
          </cell>
          <cell r="T9">
            <v>4</v>
          </cell>
          <cell r="U9">
            <v>0</v>
          </cell>
          <cell r="V9">
            <v>1</v>
          </cell>
          <cell r="AB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</row>
        <row r="10">
          <cell r="B10">
            <v>16</v>
          </cell>
          <cell r="C10" t="str">
            <v>南砺市議会チーム</v>
          </cell>
          <cell r="L10" t="str">
            <v>富　山</v>
          </cell>
          <cell r="O10" t="str">
            <v>○</v>
          </cell>
          <cell r="P10" t="str">
            <v>○</v>
          </cell>
          <cell r="Q10" t="str">
            <v>○</v>
          </cell>
          <cell r="R10" t="str">
            <v>×</v>
          </cell>
          <cell r="T10">
            <v>3</v>
          </cell>
          <cell r="U10">
            <v>1</v>
          </cell>
          <cell r="V10">
            <v>2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</row>
      </sheetData>
      <sheetData sheetId="14">
        <row r="3">
          <cell r="B3" t="str">
            <v>一般の部　予選リーグＩブロック</v>
          </cell>
        </row>
        <row r="5">
          <cell r="B5" t="str">
            <v>Ｉ</v>
          </cell>
          <cell r="C5" t="str">
            <v>チーム名</v>
          </cell>
        </row>
        <row r="6">
          <cell r="B6">
            <v>17</v>
          </cell>
          <cell r="C6" t="str">
            <v>亜舞参</v>
          </cell>
          <cell r="L6" t="str">
            <v>富　山</v>
          </cell>
          <cell r="P6" t="str">
            <v>○</v>
          </cell>
          <cell r="Q6" t="str">
            <v>○</v>
          </cell>
          <cell r="R6" t="str">
            <v>○</v>
          </cell>
          <cell r="S6" t="str">
            <v>○</v>
          </cell>
          <cell r="T6">
            <v>4</v>
          </cell>
          <cell r="U6">
            <v>0</v>
          </cell>
          <cell r="V6">
            <v>1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B7">
            <v>18</v>
          </cell>
          <cell r="C7" t="str">
            <v>チーム団結</v>
          </cell>
          <cell r="L7" t="str">
            <v>富　山</v>
          </cell>
          <cell r="O7" t="str">
            <v>×</v>
          </cell>
          <cell r="Q7" t="str">
            <v>○</v>
          </cell>
          <cell r="R7" t="str">
            <v>○</v>
          </cell>
          <cell r="S7" t="str">
            <v>×</v>
          </cell>
          <cell r="T7">
            <v>2</v>
          </cell>
          <cell r="U7">
            <v>2</v>
          </cell>
          <cell r="V7">
            <v>3</v>
          </cell>
          <cell r="AB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>
            <v>19</v>
          </cell>
          <cell r="C8" t="str">
            <v>藤井組</v>
          </cell>
          <cell r="L8" t="str">
            <v>富　山</v>
          </cell>
          <cell r="O8" t="str">
            <v>×</v>
          </cell>
          <cell r="P8" t="str">
            <v>×</v>
          </cell>
          <cell r="R8" t="str">
            <v>×</v>
          </cell>
          <cell r="S8" t="str">
            <v>×</v>
          </cell>
          <cell r="T8">
            <v>0</v>
          </cell>
          <cell r="U8">
            <v>4</v>
          </cell>
          <cell r="V8">
            <v>5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B9">
            <v>20</v>
          </cell>
          <cell r="C9" t="str">
            <v>LOSSEV B</v>
          </cell>
          <cell r="L9" t="str">
            <v>富　山</v>
          </cell>
          <cell r="O9" t="str">
            <v>×</v>
          </cell>
          <cell r="P9" t="str">
            <v>×</v>
          </cell>
          <cell r="Q9" t="str">
            <v>○</v>
          </cell>
          <cell r="S9" t="str">
            <v>×</v>
          </cell>
          <cell r="T9">
            <v>1</v>
          </cell>
          <cell r="U9">
            <v>3</v>
          </cell>
          <cell r="V9">
            <v>4</v>
          </cell>
          <cell r="AB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</row>
        <row r="10">
          <cell r="B10">
            <v>21</v>
          </cell>
          <cell r="C10" t="str">
            <v>鉄鋼パワーズ</v>
          </cell>
          <cell r="L10" t="str">
            <v>富　山</v>
          </cell>
          <cell r="O10" t="str">
            <v>×</v>
          </cell>
          <cell r="P10" t="str">
            <v>○</v>
          </cell>
          <cell r="Q10" t="str">
            <v>○</v>
          </cell>
          <cell r="R10" t="str">
            <v>○</v>
          </cell>
          <cell r="T10">
            <v>3</v>
          </cell>
          <cell r="U10">
            <v>1</v>
          </cell>
          <cell r="V10">
            <v>2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</row>
      </sheetData>
      <sheetData sheetId="15">
        <row r="3">
          <cell r="B3" t="str">
            <v>幼児の部　リーグＪブロック</v>
          </cell>
        </row>
        <row r="5">
          <cell r="B5" t="str">
            <v>Ｊ</v>
          </cell>
          <cell r="C5" t="str">
            <v>チーム名</v>
          </cell>
        </row>
        <row r="6">
          <cell r="B6" t="str">
            <v>①</v>
          </cell>
          <cell r="C6" t="str">
            <v>ひまわりファイターズ</v>
          </cell>
          <cell r="L6" t="str">
            <v>富　山</v>
          </cell>
          <cell r="P6" t="str">
            <v>○</v>
          </cell>
          <cell r="Q6" t="str">
            <v>○</v>
          </cell>
          <cell r="R6">
            <v>2</v>
          </cell>
          <cell r="S6">
            <v>0</v>
          </cell>
          <cell r="T6">
            <v>1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②</v>
          </cell>
          <cell r="C7" t="str">
            <v>パワフルひまわりキッズ</v>
          </cell>
          <cell r="L7" t="str">
            <v>富　山</v>
          </cell>
          <cell r="O7" t="str">
            <v>×</v>
          </cell>
          <cell r="Q7" t="str">
            <v>○</v>
          </cell>
          <cell r="R7">
            <v>1</v>
          </cell>
          <cell r="S7">
            <v>1</v>
          </cell>
          <cell r="T7">
            <v>2</v>
          </cell>
          <cell r="AA7">
            <v>0</v>
          </cell>
          <cell r="AC7">
            <v>0</v>
          </cell>
          <cell r="AD7">
            <v>0</v>
          </cell>
        </row>
        <row r="8">
          <cell r="B8" t="str">
            <v>③</v>
          </cell>
          <cell r="C8" t="str">
            <v>井波にじいろ保育園</v>
          </cell>
          <cell r="L8" t="str">
            <v>富　山</v>
          </cell>
          <cell r="O8" t="str">
            <v>×</v>
          </cell>
          <cell r="P8" t="str">
            <v>×</v>
          </cell>
          <cell r="R8">
            <v>0</v>
          </cell>
          <cell r="S8">
            <v>2</v>
          </cell>
          <cell r="T8">
            <v>3</v>
          </cell>
          <cell r="AA8">
            <v>0</v>
          </cell>
          <cell r="AB8">
            <v>0</v>
          </cell>
          <cell r="AD8">
            <v>0</v>
          </cell>
        </row>
      </sheetData>
      <sheetData sheetId="16">
        <row r="3">
          <cell r="B3" t="str">
            <v>小学生の部　リーグＪブロック</v>
          </cell>
        </row>
        <row r="5">
          <cell r="B5" t="str">
            <v>Ｋ</v>
          </cell>
          <cell r="C5" t="str">
            <v>チーム名</v>
          </cell>
        </row>
        <row r="6">
          <cell r="B6" t="str">
            <v>④</v>
          </cell>
          <cell r="C6" t="str">
            <v>福光野球スポーツ少年団</v>
          </cell>
          <cell r="L6" t="str">
            <v>富　山</v>
          </cell>
          <cell r="P6" t="str">
            <v>○</v>
          </cell>
          <cell r="Q6" t="str">
            <v>×</v>
          </cell>
          <cell r="R6">
            <v>1</v>
          </cell>
          <cell r="S6">
            <v>1</v>
          </cell>
          <cell r="T6">
            <v>2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⑤</v>
          </cell>
          <cell r="C7" t="str">
            <v>城端ペガサス</v>
          </cell>
          <cell r="L7" t="str">
            <v>富　山</v>
          </cell>
          <cell r="O7" t="str">
            <v>×</v>
          </cell>
          <cell r="Q7" t="str">
            <v>×</v>
          </cell>
          <cell r="R7">
            <v>0</v>
          </cell>
          <cell r="S7">
            <v>2</v>
          </cell>
          <cell r="T7">
            <v>3</v>
          </cell>
          <cell r="AA7">
            <v>0</v>
          </cell>
          <cell r="AC7">
            <v>0</v>
          </cell>
          <cell r="AD7">
            <v>0</v>
          </cell>
        </row>
        <row r="8">
          <cell r="B8" t="str">
            <v>⑥</v>
          </cell>
          <cell r="C8" t="str">
            <v>F・ファイターズ</v>
          </cell>
          <cell r="L8" t="str">
            <v>富　山</v>
          </cell>
          <cell r="O8" t="str">
            <v>○</v>
          </cell>
          <cell r="P8" t="str">
            <v>○</v>
          </cell>
          <cell r="R8">
            <v>2</v>
          </cell>
          <cell r="S8">
            <v>0</v>
          </cell>
          <cell r="T8">
            <v>1</v>
          </cell>
          <cell r="AA8">
            <v>0</v>
          </cell>
          <cell r="AB8">
            <v>0</v>
          </cell>
          <cell r="AD8">
            <v>0</v>
          </cell>
        </row>
      </sheetData>
      <sheetData sheetId="17">
        <row r="4">
          <cell r="B4" t="str">
            <v>選手権男子　予選リーグＡブロック</v>
          </cell>
        </row>
        <row r="6">
          <cell r="B6" t="str">
            <v>Ａ</v>
          </cell>
          <cell r="C6" t="str">
            <v>チーム名</v>
          </cell>
        </row>
        <row r="7">
          <cell r="A7">
            <v>11</v>
          </cell>
          <cell r="B7">
            <v>1</v>
          </cell>
          <cell r="C7" t="str">
            <v>城端綱引クラブ</v>
          </cell>
          <cell r="L7" t="str">
            <v>富　山</v>
          </cell>
        </row>
        <row r="8">
          <cell r="A8">
            <v>13</v>
          </cell>
          <cell r="B8">
            <v>2</v>
          </cell>
          <cell r="C8" t="str">
            <v>ホンダ・ブラックキャット</v>
          </cell>
          <cell r="L8" t="str">
            <v>埼　玉</v>
          </cell>
        </row>
        <row r="9">
          <cell r="A9">
            <v>12</v>
          </cell>
          <cell r="B9">
            <v>3</v>
          </cell>
          <cell r="C9" t="str">
            <v>チーム南三陸</v>
          </cell>
          <cell r="L9" t="str">
            <v>宮　城</v>
          </cell>
        </row>
        <row r="10">
          <cell r="A10">
            <v>16</v>
          </cell>
          <cell r="B10">
            <v>4</v>
          </cell>
          <cell r="C10" t="str">
            <v>福龍会</v>
          </cell>
          <cell r="L10" t="str">
            <v>福　井</v>
          </cell>
        </row>
        <row r="11">
          <cell r="A11">
            <v>15</v>
          </cell>
          <cell r="B11">
            <v>5</v>
          </cell>
          <cell r="C11" t="str">
            <v>悠誠会</v>
          </cell>
          <cell r="L11" t="str">
            <v>石　川</v>
          </cell>
        </row>
        <row r="12">
          <cell r="A12">
            <v>14</v>
          </cell>
          <cell r="B12">
            <v>6</v>
          </cell>
          <cell r="C12" t="str">
            <v>秋田ＴＣ</v>
          </cell>
          <cell r="L12" t="str">
            <v>秋　田</v>
          </cell>
        </row>
        <row r="15">
          <cell r="B15" t="str">
            <v>選手権男子　予選リーグＢブロック</v>
          </cell>
        </row>
        <row r="17">
          <cell r="B17" t="str">
            <v>Ｂ</v>
          </cell>
          <cell r="C17" t="str">
            <v>チーム名</v>
          </cell>
        </row>
        <row r="18">
          <cell r="A18">
            <v>22</v>
          </cell>
          <cell r="B18">
            <v>7</v>
          </cell>
          <cell r="C18" t="str">
            <v>北上市岩崎</v>
          </cell>
          <cell r="L18" t="str">
            <v>岩　手</v>
          </cell>
        </row>
        <row r="19">
          <cell r="A19">
            <v>24</v>
          </cell>
          <cell r="B19">
            <v>8</v>
          </cell>
          <cell r="C19" t="str">
            <v>ニイガタT．C</v>
          </cell>
          <cell r="L19" t="str">
            <v>新　潟</v>
          </cell>
        </row>
        <row r="20">
          <cell r="A20">
            <v>21</v>
          </cell>
          <cell r="B20">
            <v>9</v>
          </cell>
          <cell r="C20" t="str">
            <v>佐川急便東京</v>
          </cell>
          <cell r="L20" t="str">
            <v>東　京</v>
          </cell>
        </row>
        <row r="21">
          <cell r="A21">
            <v>23</v>
          </cell>
          <cell r="B21">
            <v>10</v>
          </cell>
          <cell r="C21" t="str">
            <v>TEAM．マンちゃん′S</v>
          </cell>
          <cell r="L21" t="str">
            <v>石　川</v>
          </cell>
        </row>
        <row r="22">
          <cell r="A22">
            <v>25</v>
          </cell>
          <cell r="B22">
            <v>11</v>
          </cell>
          <cell r="C22" t="str">
            <v>魚津サッシ綱引クラブ</v>
          </cell>
          <cell r="L22" t="str">
            <v>富　山</v>
          </cell>
        </row>
        <row r="25">
          <cell r="B25" t="str">
            <v>選手権男子　予選リーグＣブロック</v>
          </cell>
        </row>
        <row r="27">
          <cell r="B27" t="str">
            <v>Ｃ</v>
          </cell>
          <cell r="C27" t="str">
            <v>チーム名</v>
          </cell>
        </row>
        <row r="28">
          <cell r="A28">
            <v>34</v>
          </cell>
          <cell r="B28">
            <v>12</v>
          </cell>
          <cell r="C28" t="str">
            <v>SUPER FRIENDS</v>
          </cell>
          <cell r="L28" t="str">
            <v>福　島</v>
          </cell>
        </row>
        <row r="29">
          <cell r="A29">
            <v>35</v>
          </cell>
          <cell r="B29">
            <v>13</v>
          </cell>
          <cell r="C29" t="str">
            <v>長野綱引倶楽部</v>
          </cell>
          <cell r="L29" t="str">
            <v>長　野</v>
          </cell>
        </row>
        <row r="30">
          <cell r="A30">
            <v>32</v>
          </cell>
          <cell r="B30">
            <v>14</v>
          </cell>
          <cell r="C30" t="str">
            <v>羽咋消防綱引クラブ</v>
          </cell>
          <cell r="L30" t="str">
            <v>石　川</v>
          </cell>
        </row>
        <row r="31">
          <cell r="A31">
            <v>31</v>
          </cell>
          <cell r="B31">
            <v>15</v>
          </cell>
          <cell r="C31" t="str">
            <v>Gray　Zone</v>
          </cell>
          <cell r="L31" t="str">
            <v>千　葉</v>
          </cell>
        </row>
        <row r="32">
          <cell r="A32">
            <v>33</v>
          </cell>
          <cell r="B32">
            <v>16</v>
          </cell>
          <cell r="C32" t="str">
            <v>孔雀会</v>
          </cell>
          <cell r="L32" t="str">
            <v>新　潟</v>
          </cell>
        </row>
        <row r="35">
          <cell r="B35" t="str">
            <v>選手権男子　予選リーグＤブロック</v>
          </cell>
        </row>
        <row r="37">
          <cell r="B37" t="str">
            <v>Ｄ</v>
          </cell>
          <cell r="C37" t="str">
            <v>チーム名</v>
          </cell>
        </row>
        <row r="38">
          <cell r="A38">
            <v>41</v>
          </cell>
          <cell r="B38">
            <v>17</v>
          </cell>
          <cell r="C38" t="str">
            <v>府中樹徳殿ＴＣ</v>
          </cell>
          <cell r="L38" t="str">
            <v>東　京</v>
          </cell>
        </row>
        <row r="39">
          <cell r="A39">
            <v>43</v>
          </cell>
          <cell r="B39">
            <v>18</v>
          </cell>
          <cell r="C39" t="str">
            <v>福井黒龍</v>
          </cell>
          <cell r="L39" t="str">
            <v>福　井</v>
          </cell>
        </row>
        <row r="40">
          <cell r="A40">
            <v>46</v>
          </cell>
          <cell r="B40">
            <v>19</v>
          </cell>
          <cell r="C40" t="str">
            <v>東浦アトム</v>
          </cell>
          <cell r="L40" t="str">
            <v>愛　知</v>
          </cell>
        </row>
        <row r="41">
          <cell r="A41">
            <v>45</v>
          </cell>
          <cell r="B41">
            <v>20</v>
          </cell>
          <cell r="C41" t="str">
            <v>能州輝綱</v>
          </cell>
          <cell r="L41" t="str">
            <v>石　川</v>
          </cell>
        </row>
        <row r="42">
          <cell r="A42">
            <v>42</v>
          </cell>
          <cell r="B42">
            <v>21</v>
          </cell>
          <cell r="C42" t="str">
            <v>田代ふるさと</v>
          </cell>
          <cell r="L42" t="str">
            <v>秋　田</v>
          </cell>
        </row>
        <row r="43">
          <cell r="A43">
            <v>44</v>
          </cell>
          <cell r="B43">
            <v>22</v>
          </cell>
          <cell r="C43" t="str">
            <v>サムライセブン</v>
          </cell>
          <cell r="L43" t="str">
            <v>富　山</v>
          </cell>
        </row>
        <row r="46">
          <cell r="B46" t="str">
            <v>選手権女子　予選リーグＥブロック</v>
          </cell>
        </row>
        <row r="48">
          <cell r="B48" t="str">
            <v>Ｅ</v>
          </cell>
          <cell r="C48" t="str">
            <v>チーム名</v>
          </cell>
          <cell r="L48" t="str">
            <v>連　盟</v>
          </cell>
        </row>
        <row r="49">
          <cell r="A49">
            <v>55</v>
          </cell>
          <cell r="B49" t="str">
            <v>①</v>
          </cell>
          <cell r="C49" t="str">
            <v>高根の華</v>
          </cell>
          <cell r="L49" t="str">
            <v>山　梨</v>
          </cell>
        </row>
        <row r="50">
          <cell r="A50">
            <v>56</v>
          </cell>
          <cell r="B50" t="str">
            <v>②</v>
          </cell>
          <cell r="C50" t="str">
            <v>魚津上中島L.C.</v>
          </cell>
          <cell r="L50" t="str">
            <v>富　山</v>
          </cell>
        </row>
        <row r="51">
          <cell r="A51">
            <v>53</v>
          </cell>
          <cell r="B51" t="str">
            <v>③</v>
          </cell>
          <cell r="C51" t="str">
            <v>ファンキーガールズ</v>
          </cell>
          <cell r="L51" t="str">
            <v>福　井</v>
          </cell>
        </row>
        <row r="52">
          <cell r="A52">
            <v>54</v>
          </cell>
          <cell r="B52" t="str">
            <v>④</v>
          </cell>
          <cell r="C52" t="str">
            <v>美笑会</v>
          </cell>
          <cell r="L52" t="str">
            <v>石　川</v>
          </cell>
        </row>
        <row r="53">
          <cell r="A53">
            <v>58</v>
          </cell>
          <cell r="B53" t="str">
            <v>⑤</v>
          </cell>
          <cell r="C53" t="str">
            <v>とようけＴＣ</v>
          </cell>
          <cell r="L53" t="str">
            <v>群　馬</v>
          </cell>
        </row>
        <row r="54">
          <cell r="A54">
            <v>52</v>
          </cell>
          <cell r="B54" t="str">
            <v>⑥</v>
          </cell>
          <cell r="C54" t="str">
            <v>三輪女子綱引クラブ</v>
          </cell>
          <cell r="L54" t="str">
            <v>秋　田</v>
          </cell>
        </row>
        <row r="55">
          <cell r="A55">
            <v>51</v>
          </cell>
          <cell r="B55" t="str">
            <v>⑦</v>
          </cell>
          <cell r="C55" t="str">
            <v>彩京レディース</v>
          </cell>
          <cell r="L55" t="str">
            <v>東　京</v>
          </cell>
        </row>
        <row r="56">
          <cell r="A56">
            <v>57</v>
          </cell>
          <cell r="B56" t="str">
            <v>⑧</v>
          </cell>
          <cell r="C56" t="str">
            <v>Pure　Women順化</v>
          </cell>
          <cell r="L56" t="str">
            <v>福　井</v>
          </cell>
        </row>
        <row r="59">
          <cell r="B59" t="str">
            <v>一般の部　予選リーグＦブロック</v>
          </cell>
        </row>
        <row r="61">
          <cell r="B61" t="str">
            <v>Ｆ</v>
          </cell>
          <cell r="C61" t="str">
            <v>チーム名</v>
          </cell>
        </row>
        <row r="62">
          <cell r="A62">
            <v>64</v>
          </cell>
          <cell r="B62">
            <v>1</v>
          </cell>
          <cell r="C62" t="str">
            <v>ミムラムラムラ</v>
          </cell>
          <cell r="L62" t="str">
            <v>富　山</v>
          </cell>
        </row>
        <row r="63">
          <cell r="A63">
            <v>65</v>
          </cell>
          <cell r="B63">
            <v>2</v>
          </cell>
          <cell r="C63" t="str">
            <v>ラ・ラトゥール</v>
          </cell>
          <cell r="L63" t="str">
            <v>富　山</v>
          </cell>
        </row>
        <row r="64">
          <cell r="A64">
            <v>61</v>
          </cell>
          <cell r="B64">
            <v>3</v>
          </cell>
          <cell r="C64" t="str">
            <v>志賀ジュニアT．C</v>
          </cell>
          <cell r="L64" t="str">
            <v>石　川</v>
          </cell>
        </row>
        <row r="65">
          <cell r="A65">
            <v>63</v>
          </cell>
          <cell r="B65">
            <v>4</v>
          </cell>
          <cell r="C65" t="str">
            <v>南砺市役所綱引軍団</v>
          </cell>
          <cell r="L65" t="str">
            <v>富　山</v>
          </cell>
        </row>
        <row r="66">
          <cell r="A66">
            <v>62</v>
          </cell>
          <cell r="B66">
            <v>5</v>
          </cell>
          <cell r="C66" t="str">
            <v>チーム立山くん</v>
          </cell>
          <cell r="L66" t="str">
            <v>富　山</v>
          </cell>
        </row>
        <row r="67">
          <cell r="A67">
            <v>66</v>
          </cell>
          <cell r="B67">
            <v>6</v>
          </cell>
          <cell r="C67" t="str">
            <v>伊藤園</v>
          </cell>
          <cell r="L67" t="str">
            <v>富　山</v>
          </cell>
        </row>
        <row r="70">
          <cell r="B70" t="str">
            <v>一般の部　予選リーグＧブロック</v>
          </cell>
        </row>
        <row r="72">
          <cell r="B72" t="str">
            <v>Ｇ</v>
          </cell>
          <cell r="C72" t="str">
            <v>チーム名</v>
          </cell>
        </row>
        <row r="73">
          <cell r="A73">
            <v>71</v>
          </cell>
          <cell r="B73">
            <v>7</v>
          </cell>
          <cell r="C73" t="str">
            <v>LOSSEV A</v>
          </cell>
          <cell r="L73" t="str">
            <v>富　山</v>
          </cell>
        </row>
        <row r="74">
          <cell r="A74">
            <v>75</v>
          </cell>
          <cell r="B74">
            <v>8</v>
          </cell>
          <cell r="C74" t="str">
            <v>砺波土木綱引きたい部</v>
          </cell>
          <cell r="L74" t="str">
            <v>富　山</v>
          </cell>
        </row>
        <row r="75">
          <cell r="A75">
            <v>72</v>
          </cell>
          <cell r="B75">
            <v>9</v>
          </cell>
          <cell r="C75" t="str">
            <v>マツケンクラブ</v>
          </cell>
          <cell r="L75" t="str">
            <v>富　山</v>
          </cell>
        </row>
        <row r="76">
          <cell r="A76">
            <v>74</v>
          </cell>
          <cell r="B76">
            <v>10</v>
          </cell>
          <cell r="C76" t="str">
            <v>南砺市役所ＦＫＮチーム</v>
          </cell>
          <cell r="L76" t="str">
            <v>富　山</v>
          </cell>
        </row>
        <row r="77">
          <cell r="A77">
            <v>73</v>
          </cell>
          <cell r="B77">
            <v>11</v>
          </cell>
          <cell r="C77" t="str">
            <v>チーム・アダチ</v>
          </cell>
          <cell r="L77" t="str">
            <v>富　山</v>
          </cell>
        </row>
        <row r="80">
          <cell r="B80" t="str">
            <v>一般の部　予選リーグＨブロック</v>
          </cell>
        </row>
        <row r="82">
          <cell r="B82" t="str">
            <v>Ｈ</v>
          </cell>
          <cell r="C82" t="str">
            <v>チーム名</v>
          </cell>
        </row>
        <row r="83">
          <cell r="A83">
            <v>84</v>
          </cell>
          <cell r="B83">
            <v>12</v>
          </cell>
          <cell r="C83" t="str">
            <v>マツケンヤング</v>
          </cell>
          <cell r="L83" t="str">
            <v>富　山</v>
          </cell>
        </row>
        <row r="84">
          <cell r="A84">
            <v>83</v>
          </cell>
          <cell r="B84">
            <v>13</v>
          </cell>
          <cell r="C84" t="str">
            <v>I am have</v>
          </cell>
          <cell r="L84" t="str">
            <v>富　山</v>
          </cell>
        </row>
        <row r="85">
          <cell r="A85">
            <v>85</v>
          </cell>
          <cell r="B85">
            <v>14</v>
          </cell>
          <cell r="C85" t="str">
            <v>チームうらつじ</v>
          </cell>
          <cell r="L85" t="str">
            <v>富　山</v>
          </cell>
        </row>
        <row r="86">
          <cell r="A86">
            <v>81</v>
          </cell>
          <cell r="B86">
            <v>15</v>
          </cell>
          <cell r="C86" t="str">
            <v>とようけＴＣ</v>
          </cell>
          <cell r="L86" t="str">
            <v>群　馬</v>
          </cell>
        </row>
        <row r="87">
          <cell r="A87">
            <v>82</v>
          </cell>
          <cell r="B87">
            <v>16</v>
          </cell>
          <cell r="C87" t="str">
            <v>南砺市議会チーム</v>
          </cell>
          <cell r="L87" t="str">
            <v>富　山</v>
          </cell>
        </row>
        <row r="90">
          <cell r="B90" t="str">
            <v>一般の部　予選リーグＩブロック</v>
          </cell>
        </row>
        <row r="92">
          <cell r="B92" t="str">
            <v>Ｉ</v>
          </cell>
          <cell r="C92" t="str">
            <v>チーム名</v>
          </cell>
        </row>
        <row r="93">
          <cell r="A93">
            <v>91</v>
          </cell>
          <cell r="B93">
            <v>17</v>
          </cell>
          <cell r="C93" t="str">
            <v>亜舞参</v>
          </cell>
          <cell r="L93" t="str">
            <v>富　山</v>
          </cell>
        </row>
        <row r="94">
          <cell r="A94">
            <v>93</v>
          </cell>
          <cell r="B94">
            <v>18</v>
          </cell>
          <cell r="C94" t="str">
            <v>チーム団結</v>
          </cell>
          <cell r="L94" t="str">
            <v>富　山</v>
          </cell>
        </row>
        <row r="95">
          <cell r="A95">
            <v>95</v>
          </cell>
          <cell r="B95">
            <v>19</v>
          </cell>
          <cell r="C95" t="str">
            <v>藤井組</v>
          </cell>
          <cell r="L95" t="str">
            <v>富　山</v>
          </cell>
        </row>
        <row r="96">
          <cell r="A96">
            <v>94</v>
          </cell>
          <cell r="B96">
            <v>20</v>
          </cell>
          <cell r="C96" t="str">
            <v>LOSSEV B</v>
          </cell>
          <cell r="L96" t="str">
            <v>富　山</v>
          </cell>
        </row>
        <row r="97">
          <cell r="A97">
            <v>92</v>
          </cell>
          <cell r="B97">
            <v>21</v>
          </cell>
          <cell r="C97" t="str">
            <v>鉄鋼パワーズ</v>
          </cell>
          <cell r="L97" t="str">
            <v>富　山</v>
          </cell>
        </row>
        <row r="100">
          <cell r="B100" t="str">
            <v>幼児の部　リーグＪブロック</v>
          </cell>
        </row>
        <row r="102">
          <cell r="B102" t="str">
            <v>Ｊ</v>
          </cell>
          <cell r="C102" t="str">
            <v>チーム名</v>
          </cell>
        </row>
        <row r="103">
          <cell r="B103" t="str">
            <v>①</v>
          </cell>
          <cell r="C103" t="str">
            <v>ひまわりファイターズ</v>
          </cell>
          <cell r="L103" t="str">
            <v>富　山</v>
          </cell>
        </row>
        <row r="104">
          <cell r="B104" t="str">
            <v>②</v>
          </cell>
          <cell r="C104" t="str">
            <v>パワフルひまわりキッズ</v>
          </cell>
          <cell r="L104" t="str">
            <v>富　山</v>
          </cell>
        </row>
        <row r="105">
          <cell r="B105" t="str">
            <v>③</v>
          </cell>
          <cell r="C105" t="str">
            <v>井波にじいろ保育園</v>
          </cell>
          <cell r="L105" t="str">
            <v>富　山</v>
          </cell>
        </row>
        <row r="108">
          <cell r="B108" t="str">
            <v>小学生の部　リーグＪブロック</v>
          </cell>
        </row>
        <row r="110">
          <cell r="B110" t="str">
            <v>Ｋ</v>
          </cell>
          <cell r="C110" t="str">
            <v>チーム名</v>
          </cell>
        </row>
        <row r="111">
          <cell r="B111" t="str">
            <v>④</v>
          </cell>
          <cell r="C111" t="str">
            <v>福光野球スポーツ少年団</v>
          </cell>
          <cell r="L111" t="str">
            <v>富　山</v>
          </cell>
        </row>
        <row r="112">
          <cell r="B112" t="str">
            <v>⑤</v>
          </cell>
          <cell r="C112" t="str">
            <v>城端ペガサス</v>
          </cell>
          <cell r="L112" t="str">
            <v>富　山</v>
          </cell>
        </row>
        <row r="113">
          <cell r="B113" t="str">
            <v>⑥</v>
          </cell>
          <cell r="C113" t="str">
            <v>F・ファイターズ</v>
          </cell>
          <cell r="L113" t="str">
            <v>富　山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A4">
            <v>11</v>
          </cell>
          <cell r="B4">
            <v>22</v>
          </cell>
          <cell r="V4" t="str">
            <v>○</v>
          </cell>
          <cell r="X4" t="str">
            <v>×</v>
          </cell>
        </row>
        <row r="5">
          <cell r="X5" t="str">
            <v/>
          </cell>
        </row>
        <row r="6">
          <cell r="X6" t="str">
            <v/>
          </cell>
        </row>
        <row r="7">
          <cell r="A7">
            <v>32</v>
          </cell>
          <cell r="B7">
            <v>41</v>
          </cell>
          <cell r="V7" t="str">
            <v>×</v>
          </cell>
          <cell r="X7" t="str">
            <v>○</v>
          </cell>
        </row>
        <row r="8">
          <cell r="X8" t="str">
            <v/>
          </cell>
        </row>
        <row r="9">
          <cell r="X9" t="str">
            <v/>
          </cell>
        </row>
        <row r="10">
          <cell r="A10">
            <v>12</v>
          </cell>
          <cell r="B10">
            <v>21</v>
          </cell>
          <cell r="V10" t="str">
            <v>×</v>
          </cell>
          <cell r="X10" t="str">
            <v>○</v>
          </cell>
        </row>
        <row r="11">
          <cell r="X11" t="str">
            <v/>
          </cell>
        </row>
        <row r="12">
          <cell r="X12" t="str">
            <v/>
          </cell>
        </row>
        <row r="13">
          <cell r="A13">
            <v>31</v>
          </cell>
          <cell r="B13">
            <v>42</v>
          </cell>
          <cell r="V13" t="str">
            <v>×</v>
          </cell>
          <cell r="X13" t="str">
            <v>○</v>
          </cell>
        </row>
        <row r="14">
          <cell r="X14" t="str">
            <v/>
          </cell>
        </row>
        <row r="15">
          <cell r="X15" t="str">
            <v/>
          </cell>
        </row>
        <row r="16">
          <cell r="V16" t="str">
            <v>○</v>
          </cell>
          <cell r="X16" t="str">
            <v>×</v>
          </cell>
          <cell r="AX16">
            <v>41</v>
          </cell>
        </row>
        <row r="17">
          <cell r="X17" t="str">
            <v/>
          </cell>
        </row>
        <row r="18">
          <cell r="X18" t="str">
            <v/>
          </cell>
        </row>
        <row r="19">
          <cell r="V19" t="str">
            <v>○</v>
          </cell>
          <cell r="X19" t="str">
            <v>×</v>
          </cell>
          <cell r="AX19">
            <v>42</v>
          </cell>
        </row>
        <row r="20">
          <cell r="X20" t="str">
            <v/>
          </cell>
        </row>
        <row r="21">
          <cell r="X21" t="str">
            <v/>
          </cell>
        </row>
        <row r="22">
          <cell r="V22" t="str">
            <v>×</v>
          </cell>
          <cell r="X22" t="str">
            <v>○</v>
          </cell>
          <cell r="AW22">
            <v>53</v>
          </cell>
          <cell r="AX22">
            <v>54</v>
          </cell>
        </row>
        <row r="23">
          <cell r="V23" t="str">
            <v>×</v>
          </cell>
          <cell r="X23" t="str">
            <v>○</v>
          </cell>
        </row>
        <row r="24">
          <cell r="X24" t="str">
            <v/>
          </cell>
        </row>
        <row r="25">
          <cell r="V25" t="str">
            <v>○</v>
          </cell>
          <cell r="X25" t="str">
            <v>×</v>
          </cell>
          <cell r="AW25">
            <v>41</v>
          </cell>
          <cell r="AX25">
            <v>42</v>
          </cell>
        </row>
        <row r="26">
          <cell r="V26" t="str">
            <v>○</v>
          </cell>
          <cell r="X26" t="str">
            <v>×</v>
          </cell>
        </row>
        <row r="27">
          <cell r="X27" t="str">
            <v/>
          </cell>
        </row>
        <row r="28">
          <cell r="X28" t="str">
            <v/>
          </cell>
          <cell r="AW28">
            <v>52</v>
          </cell>
          <cell r="AX28">
            <v>51</v>
          </cell>
        </row>
        <row r="29">
          <cell r="V29" t="str">
            <v>×</v>
          </cell>
          <cell r="X29" t="str">
            <v>○</v>
          </cell>
        </row>
        <row r="30">
          <cell r="V30" t="str">
            <v>×</v>
          </cell>
          <cell r="X30" t="str">
            <v>○</v>
          </cell>
        </row>
        <row r="31">
          <cell r="V31" t="str">
            <v>○</v>
          </cell>
          <cell r="X31" t="str">
            <v>×</v>
          </cell>
          <cell r="AW31">
            <v>11</v>
          </cell>
          <cell r="AX31">
            <v>21</v>
          </cell>
        </row>
        <row r="32">
          <cell r="V32" t="str">
            <v>○</v>
          </cell>
          <cell r="X32" t="str">
            <v>×</v>
          </cell>
        </row>
        <row r="33">
          <cell r="X33" t="str">
            <v/>
          </cell>
        </row>
        <row r="37">
          <cell r="A37">
            <v>51</v>
          </cell>
          <cell r="B37">
            <v>54</v>
          </cell>
          <cell r="V37" t="str">
            <v>○</v>
          </cell>
          <cell r="X37" t="str">
            <v>×</v>
          </cell>
          <cell r="AX37">
            <v>54</v>
          </cell>
        </row>
        <row r="38">
          <cell r="X38" t="str">
            <v/>
          </cell>
        </row>
        <row r="39">
          <cell r="X39" t="str">
            <v/>
          </cell>
        </row>
        <row r="40">
          <cell r="V40" t="str">
            <v>×</v>
          </cell>
          <cell r="X40" t="str">
            <v>○</v>
          </cell>
          <cell r="AX40">
            <v>53</v>
          </cell>
        </row>
        <row r="41">
          <cell r="X41" t="str">
            <v/>
          </cell>
        </row>
        <row r="42">
          <cell r="X42" t="str">
            <v/>
          </cell>
        </row>
        <row r="46">
          <cell r="A46">
            <v>61</v>
          </cell>
          <cell r="B46">
            <v>72</v>
          </cell>
          <cell r="V46" t="str">
            <v>○</v>
          </cell>
          <cell r="X46" t="str">
            <v>×</v>
          </cell>
          <cell r="AX46">
            <v>72</v>
          </cell>
        </row>
        <row r="47">
          <cell r="X47" t="str">
            <v/>
          </cell>
        </row>
        <row r="48">
          <cell r="X48" t="str">
            <v/>
          </cell>
        </row>
        <row r="49">
          <cell r="A49">
            <v>82</v>
          </cell>
          <cell r="B49">
            <v>91</v>
          </cell>
          <cell r="V49" t="str">
            <v>○</v>
          </cell>
          <cell r="X49" t="str">
            <v>×</v>
          </cell>
          <cell r="AX49">
            <v>91</v>
          </cell>
        </row>
        <row r="50">
          <cell r="X50" t="str">
            <v/>
          </cell>
        </row>
        <row r="51">
          <cell r="X51" t="str">
            <v/>
          </cell>
        </row>
        <row r="52">
          <cell r="A52">
            <v>62</v>
          </cell>
          <cell r="B52">
            <v>71</v>
          </cell>
          <cell r="V52" t="str">
            <v>○</v>
          </cell>
          <cell r="X52" t="str">
            <v>×</v>
          </cell>
          <cell r="AX52">
            <v>71</v>
          </cell>
        </row>
        <row r="53">
          <cell r="X53" t="str">
            <v/>
          </cell>
        </row>
        <row r="54">
          <cell r="X54" t="str">
            <v/>
          </cell>
        </row>
        <row r="55">
          <cell r="A55">
            <v>81</v>
          </cell>
          <cell r="B55">
            <v>92</v>
          </cell>
          <cell r="V55" t="str">
            <v>○</v>
          </cell>
          <cell r="X55" t="str">
            <v>×</v>
          </cell>
          <cell r="AX55">
            <v>92</v>
          </cell>
        </row>
        <row r="56">
          <cell r="X56" t="str">
            <v/>
          </cell>
        </row>
        <row r="57">
          <cell r="X57" t="str">
            <v/>
          </cell>
        </row>
        <row r="58">
          <cell r="V58" t="str">
            <v>○</v>
          </cell>
          <cell r="X58" t="str">
            <v>×</v>
          </cell>
          <cell r="AX58">
            <v>82</v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V61" t="str">
            <v>×</v>
          </cell>
          <cell r="X61" t="str">
            <v>○</v>
          </cell>
          <cell r="AX61">
            <v>62</v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V64" t="str">
            <v>○</v>
          </cell>
          <cell r="X64" t="str">
            <v>×</v>
          </cell>
          <cell r="AW64">
            <v>82</v>
          </cell>
          <cell r="AX64">
            <v>62</v>
          </cell>
        </row>
        <row r="65">
          <cell r="V65" t="str">
            <v>×</v>
          </cell>
          <cell r="X65" t="str">
            <v>○</v>
          </cell>
        </row>
        <row r="66">
          <cell r="V66" t="str">
            <v>○</v>
          </cell>
          <cell r="X66" t="str">
            <v>×</v>
          </cell>
        </row>
        <row r="67">
          <cell r="V67" t="str">
            <v>○</v>
          </cell>
          <cell r="X67" t="str">
            <v>×</v>
          </cell>
          <cell r="AW67">
            <v>61</v>
          </cell>
          <cell r="AX67">
            <v>81</v>
          </cell>
        </row>
        <row r="68">
          <cell r="V68" t="str">
            <v>○</v>
          </cell>
          <cell r="X68" t="str">
            <v>×</v>
          </cell>
        </row>
        <row r="69">
          <cell r="X69" t="str">
            <v/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Q131"/>
  <sheetViews>
    <sheetView showGridLines="0" view="pageBreakPreview" zoomScaleNormal="120" workbookViewId="0">
      <selection activeCell="B1" sqref="B1"/>
    </sheetView>
  </sheetViews>
  <sheetFormatPr defaultRowHeight="13.5"/>
  <cols>
    <col min="1" max="1" width="2.625" style="1" customWidth="1"/>
    <col min="2" max="13" width="2.625" style="2" customWidth="1"/>
    <col min="14" max="16" width="2.625" style="3" customWidth="1"/>
    <col min="17" max="26" width="2.625" style="2" customWidth="1"/>
    <col min="27" max="27" width="2.625" style="3" customWidth="1"/>
    <col min="28" max="53" width="2.625" style="2" customWidth="1"/>
    <col min="54" max="62" width="3.125" style="2" customWidth="1"/>
    <col min="63" max="16384" width="9" style="2"/>
  </cols>
  <sheetData>
    <row r="2" spans="1:42" ht="18.75">
      <c r="N2" s="2"/>
      <c r="P2" s="2"/>
      <c r="T2" s="4" t="s">
        <v>0</v>
      </c>
    </row>
    <row r="3" spans="1:42">
      <c r="AG3" s="278"/>
      <c r="AH3" s="278"/>
      <c r="AI3" s="278"/>
      <c r="AJ3" s="278"/>
      <c r="AK3" s="278"/>
      <c r="AL3" s="278"/>
    </row>
    <row r="4" spans="1:42" ht="15" customHeight="1">
      <c r="B4" s="5" t="str">
        <f>[1]競男A!B3</f>
        <v>選手権男子　予選リーグＡブロック</v>
      </c>
      <c r="Y4" s="6"/>
      <c r="Z4" s="7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42" ht="15" customHeight="1">
      <c r="C5" s="249"/>
      <c r="D5" s="249"/>
      <c r="E5" s="249"/>
      <c r="F5" s="3"/>
      <c r="G5" s="3"/>
      <c r="H5" s="3"/>
      <c r="I5" s="3"/>
      <c r="J5" s="3"/>
      <c r="K5" s="3"/>
      <c r="L5" s="3"/>
      <c r="M5" s="3"/>
      <c r="N5" s="250"/>
      <c r="O5" s="250"/>
      <c r="P5" s="250"/>
      <c r="Q5" s="250"/>
      <c r="Y5" s="6"/>
      <c r="Z5" s="7"/>
      <c r="AA5" s="6"/>
      <c r="AB5" s="6"/>
      <c r="AC5" s="6"/>
      <c r="AD5" s="6"/>
      <c r="AE5" s="8"/>
      <c r="AF5" s="8"/>
      <c r="AG5" s="8" t="s">
        <v>1</v>
      </c>
      <c r="AH5" s="8"/>
      <c r="AI5" s="9"/>
      <c r="AJ5" s="8"/>
      <c r="AK5" s="9"/>
    </row>
    <row r="6" spans="1:42" ht="15" customHeight="1">
      <c r="B6" s="10" t="str">
        <f>[1]競男A!B5</f>
        <v>Ａ</v>
      </c>
      <c r="C6" s="260" t="str">
        <f>[1]競男A!C5</f>
        <v>チーム名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1">
        <f>B7</f>
        <v>1</v>
      </c>
      <c r="P6" s="11">
        <f>B8</f>
        <v>2</v>
      </c>
      <c r="Q6" s="11">
        <f>B9</f>
        <v>3</v>
      </c>
      <c r="R6" s="11">
        <f>B10</f>
        <v>4</v>
      </c>
      <c r="S6" s="11">
        <f>B11</f>
        <v>5</v>
      </c>
      <c r="T6" s="12">
        <f>B12</f>
        <v>6</v>
      </c>
      <c r="U6" s="10" t="str">
        <f>[1]競男A!U5</f>
        <v>勝</v>
      </c>
      <c r="V6" s="10" t="str">
        <f>[1]競男A!V5</f>
        <v>敗</v>
      </c>
      <c r="W6" s="279" t="str">
        <f>[1]競男A!W5</f>
        <v>順位</v>
      </c>
      <c r="X6" s="280"/>
      <c r="Y6" s="13"/>
      <c r="Z6" s="14"/>
      <c r="AA6" s="14"/>
      <c r="AB6" s="14"/>
      <c r="AC6" s="14"/>
      <c r="AD6" s="15"/>
      <c r="AE6" s="16">
        <f t="shared" ref="AE6:AJ6" si="0">O6</f>
        <v>1</v>
      </c>
      <c r="AF6" s="16">
        <f t="shared" si="0"/>
        <v>2</v>
      </c>
      <c r="AG6" s="16">
        <f t="shared" si="0"/>
        <v>3</v>
      </c>
      <c r="AH6" s="16">
        <f t="shared" si="0"/>
        <v>4</v>
      </c>
      <c r="AI6" s="16">
        <f t="shared" si="0"/>
        <v>5</v>
      </c>
      <c r="AJ6" s="16">
        <f t="shared" si="0"/>
        <v>6</v>
      </c>
      <c r="AK6" s="10" t="str">
        <f>[1]競男A!AJ5</f>
        <v>計</v>
      </c>
      <c r="AL6" s="7"/>
      <c r="AM6" s="7"/>
      <c r="AN6" s="7"/>
      <c r="AO6" s="7"/>
      <c r="AP6" s="6"/>
    </row>
    <row r="7" spans="1:42" ht="15" customHeight="1">
      <c r="A7" s="1">
        <f t="shared" ref="A7:A12" si="1">10+W7</f>
        <v>11</v>
      </c>
      <c r="B7" s="17">
        <f>[1]競男A!B6</f>
        <v>1</v>
      </c>
      <c r="C7" s="267" t="str">
        <f>[1]競男A!C6</f>
        <v>城端綱引クラブ</v>
      </c>
      <c r="D7" s="267"/>
      <c r="E7" s="267"/>
      <c r="F7" s="267"/>
      <c r="G7" s="267"/>
      <c r="H7" s="267"/>
      <c r="I7" s="267"/>
      <c r="J7" s="267"/>
      <c r="K7" s="267"/>
      <c r="L7" s="260" t="str">
        <f>[1]競男A!L6</f>
        <v>富　山</v>
      </c>
      <c r="M7" s="260"/>
      <c r="N7" s="260"/>
      <c r="O7" s="18"/>
      <c r="P7" s="19" t="str">
        <f>[1]競男A!P6</f>
        <v>○</v>
      </c>
      <c r="Q7" s="19" t="str">
        <f>[1]競男A!Q6</f>
        <v>○</v>
      </c>
      <c r="R7" s="19" t="str">
        <f>[1]競男A!R6</f>
        <v>○</v>
      </c>
      <c r="S7" s="19" t="str">
        <f>[1]競男A!S6</f>
        <v>○</v>
      </c>
      <c r="T7" s="19" t="str">
        <f>[1]競男A!T6</f>
        <v>○</v>
      </c>
      <c r="U7" s="19">
        <f>[1]競男A!U6</f>
        <v>5</v>
      </c>
      <c r="V7" s="19">
        <f>[1]競男A!V6</f>
        <v>0</v>
      </c>
      <c r="W7" s="268">
        <f>[1]競男A!W6</f>
        <v>1</v>
      </c>
      <c r="X7" s="269"/>
      <c r="Y7" s="20"/>
      <c r="Z7" s="21"/>
      <c r="AA7" s="21"/>
      <c r="AB7" s="21"/>
      <c r="AC7" s="21"/>
      <c r="AD7" s="22">
        <f t="shared" ref="AD7:AD12" si="2">B7</f>
        <v>1</v>
      </c>
      <c r="AE7" s="23"/>
      <c r="AF7" s="19">
        <f>[1]競男A!AE6</f>
        <v>0</v>
      </c>
      <c r="AG7" s="19">
        <f>[1]競男A!AF6</f>
        <v>0</v>
      </c>
      <c r="AH7" s="19">
        <f>[1]競男A!AG6</f>
        <v>0</v>
      </c>
      <c r="AI7" s="19">
        <f>[1]競男A!AH6</f>
        <v>0</v>
      </c>
      <c r="AJ7" s="19">
        <f>[1]競男A!AI6</f>
        <v>0</v>
      </c>
      <c r="AK7" s="19">
        <f>[1]競男A!AJ6</f>
        <v>0</v>
      </c>
      <c r="AL7" s="24"/>
      <c r="AM7" s="24"/>
      <c r="AN7" s="24"/>
      <c r="AO7" s="24"/>
      <c r="AP7" s="24"/>
    </row>
    <row r="8" spans="1:42" ht="15" customHeight="1">
      <c r="A8" s="1">
        <f t="shared" si="1"/>
        <v>13</v>
      </c>
      <c r="B8" s="17">
        <f>[1]競男A!B7</f>
        <v>2</v>
      </c>
      <c r="C8" s="267" t="str">
        <f>[1]競男A!C7</f>
        <v>ホンダ・ブラックキャット</v>
      </c>
      <c r="D8" s="267"/>
      <c r="E8" s="267"/>
      <c r="F8" s="267"/>
      <c r="G8" s="267"/>
      <c r="H8" s="267"/>
      <c r="I8" s="267"/>
      <c r="J8" s="267"/>
      <c r="K8" s="267"/>
      <c r="L8" s="260" t="str">
        <f>[1]競男A!L7</f>
        <v>埼　玉</v>
      </c>
      <c r="M8" s="260"/>
      <c r="N8" s="260"/>
      <c r="O8" s="19" t="str">
        <f>[1]競男A!O7</f>
        <v>×</v>
      </c>
      <c r="P8" s="18"/>
      <c r="Q8" s="19" t="str">
        <f>[1]競男A!Q7</f>
        <v>×</v>
      </c>
      <c r="R8" s="19" t="str">
        <f>[1]競男A!R7</f>
        <v>○</v>
      </c>
      <c r="S8" s="19" t="str">
        <f>[1]競男A!S7</f>
        <v>○</v>
      </c>
      <c r="T8" s="19" t="str">
        <f>[1]競男A!T7</f>
        <v>○</v>
      </c>
      <c r="U8" s="19">
        <f>[1]競男A!U7</f>
        <v>3</v>
      </c>
      <c r="V8" s="19">
        <f>[1]競男A!V7</f>
        <v>2</v>
      </c>
      <c r="W8" s="268">
        <f>[1]競男A!W7</f>
        <v>3</v>
      </c>
      <c r="X8" s="269"/>
      <c r="Y8" s="20"/>
      <c r="Z8" s="21"/>
      <c r="AA8" s="21"/>
      <c r="AB8" s="21"/>
      <c r="AC8" s="21"/>
      <c r="AD8" s="22">
        <f t="shared" si="2"/>
        <v>2</v>
      </c>
      <c r="AE8" s="19">
        <f>[1]競男A!AD7</f>
        <v>1</v>
      </c>
      <c r="AF8" s="23"/>
      <c r="AG8" s="19">
        <f>[1]競男A!AF7</f>
        <v>3</v>
      </c>
      <c r="AH8" s="19">
        <f>[1]競男A!AG7</f>
        <v>0</v>
      </c>
      <c r="AI8" s="19">
        <f>[1]競男A!AH7</f>
        <v>0</v>
      </c>
      <c r="AJ8" s="19">
        <f>[1]競男A!AI7</f>
        <v>0</v>
      </c>
      <c r="AK8" s="19">
        <f>[1]競男A!AJ7</f>
        <v>4</v>
      </c>
      <c r="AL8" s="24"/>
      <c r="AM8" s="24"/>
      <c r="AN8" s="24"/>
      <c r="AO8" s="24"/>
      <c r="AP8" s="24"/>
    </row>
    <row r="9" spans="1:42" ht="15" customHeight="1">
      <c r="A9" s="1">
        <f t="shared" si="1"/>
        <v>12</v>
      </c>
      <c r="B9" s="17">
        <f>[1]競男A!B8</f>
        <v>3</v>
      </c>
      <c r="C9" s="267" t="str">
        <f>[1]競男A!C8</f>
        <v>チーム南三陸</v>
      </c>
      <c r="D9" s="267"/>
      <c r="E9" s="267"/>
      <c r="F9" s="267"/>
      <c r="G9" s="267"/>
      <c r="H9" s="267"/>
      <c r="I9" s="267"/>
      <c r="J9" s="267"/>
      <c r="K9" s="267"/>
      <c r="L9" s="260" t="str">
        <f>[1]競男A!L8</f>
        <v>宮　城</v>
      </c>
      <c r="M9" s="260"/>
      <c r="N9" s="260"/>
      <c r="O9" s="19" t="str">
        <f>[1]競男A!O8</f>
        <v>×</v>
      </c>
      <c r="P9" s="19" t="str">
        <f>[1]競男A!P8</f>
        <v>○</v>
      </c>
      <c r="Q9" s="18"/>
      <c r="R9" s="19" t="str">
        <f>[1]競男A!R8</f>
        <v>○</v>
      </c>
      <c r="S9" s="19" t="str">
        <f>[1]競男A!S8</f>
        <v>○</v>
      </c>
      <c r="T9" s="19" t="str">
        <f>[1]競男A!T8</f>
        <v>○</v>
      </c>
      <c r="U9" s="19">
        <f>[1]競男A!U8</f>
        <v>4</v>
      </c>
      <c r="V9" s="19">
        <f>[1]競男A!V8</f>
        <v>1</v>
      </c>
      <c r="W9" s="268">
        <f>[1]競男A!W8</f>
        <v>2</v>
      </c>
      <c r="X9" s="269"/>
      <c r="Y9" s="20"/>
      <c r="Z9" s="21"/>
      <c r="AA9" s="21"/>
      <c r="AB9" s="21"/>
      <c r="AC9" s="21"/>
      <c r="AD9" s="22">
        <f t="shared" si="2"/>
        <v>3</v>
      </c>
      <c r="AE9" s="19">
        <f>[1]競男A!AD8</f>
        <v>1</v>
      </c>
      <c r="AF9" s="19">
        <f>[1]競男A!AE8</f>
        <v>1</v>
      </c>
      <c r="AG9" s="23"/>
      <c r="AH9" s="19">
        <f>[1]競男A!AG8</f>
        <v>0</v>
      </c>
      <c r="AI9" s="19">
        <f>[1]競男A!AH8</f>
        <v>0</v>
      </c>
      <c r="AJ9" s="19">
        <f>[1]競男A!AI8</f>
        <v>0</v>
      </c>
      <c r="AK9" s="19">
        <f>[1]競男A!AJ8</f>
        <v>2</v>
      </c>
      <c r="AL9" s="24"/>
      <c r="AM9" s="24"/>
      <c r="AN9" s="24"/>
      <c r="AO9" s="24"/>
      <c r="AP9" s="24"/>
    </row>
    <row r="10" spans="1:42" ht="15" customHeight="1">
      <c r="A10" s="1">
        <f t="shared" si="1"/>
        <v>16</v>
      </c>
      <c r="B10" s="17">
        <f>[1]競男A!B9</f>
        <v>4</v>
      </c>
      <c r="C10" s="267" t="str">
        <f>[1]競男A!C9</f>
        <v>福龍会</v>
      </c>
      <c r="D10" s="267"/>
      <c r="E10" s="267"/>
      <c r="F10" s="267"/>
      <c r="G10" s="267"/>
      <c r="H10" s="267"/>
      <c r="I10" s="267"/>
      <c r="J10" s="267"/>
      <c r="K10" s="267"/>
      <c r="L10" s="260" t="str">
        <f>[1]競男A!L9</f>
        <v>福　井</v>
      </c>
      <c r="M10" s="260"/>
      <c r="N10" s="260"/>
      <c r="O10" s="19" t="str">
        <f>[1]競男A!O9</f>
        <v>×</v>
      </c>
      <c r="P10" s="19" t="str">
        <f>[1]競男A!P9</f>
        <v>×</v>
      </c>
      <c r="Q10" s="19" t="str">
        <f>[1]競男A!Q9</f>
        <v>×</v>
      </c>
      <c r="R10" s="18"/>
      <c r="S10" s="19" t="str">
        <f>[1]競男A!S9</f>
        <v>×</v>
      </c>
      <c r="T10" s="19" t="str">
        <f>[1]競男A!T9</f>
        <v>×</v>
      </c>
      <c r="U10" s="19">
        <f>[1]競男A!U9</f>
        <v>0</v>
      </c>
      <c r="V10" s="19">
        <f>[1]競男A!V9</f>
        <v>5</v>
      </c>
      <c r="W10" s="268">
        <f>[1]競男A!W9</f>
        <v>6</v>
      </c>
      <c r="X10" s="269"/>
      <c r="Y10" s="20"/>
      <c r="Z10" s="21"/>
      <c r="AA10" s="21"/>
      <c r="AB10" s="21"/>
      <c r="AC10" s="21"/>
      <c r="AD10" s="22">
        <f t="shared" si="2"/>
        <v>4</v>
      </c>
      <c r="AE10" s="19">
        <f>[1]競男A!AD9</f>
        <v>0</v>
      </c>
      <c r="AF10" s="19">
        <f>[1]競男A!AE9</f>
        <v>0</v>
      </c>
      <c r="AG10" s="19">
        <f>[1]競男A!AF9</f>
        <v>1</v>
      </c>
      <c r="AH10" s="23"/>
      <c r="AI10" s="19">
        <f>[1]競男A!AH9</f>
        <v>1</v>
      </c>
      <c r="AJ10" s="19">
        <f>[1]競男A!AI9</f>
        <v>1</v>
      </c>
      <c r="AK10" s="19">
        <f>[1]競男A!AJ9</f>
        <v>3</v>
      </c>
      <c r="AL10" s="24"/>
      <c r="AM10" s="24"/>
      <c r="AN10" s="24"/>
      <c r="AO10" s="24"/>
      <c r="AP10" s="24"/>
    </row>
    <row r="11" spans="1:42" ht="15" customHeight="1">
      <c r="A11" s="1">
        <f t="shared" si="1"/>
        <v>15</v>
      </c>
      <c r="B11" s="17">
        <f>[1]競男A!B10</f>
        <v>5</v>
      </c>
      <c r="C11" s="267" t="str">
        <f>[1]競男A!C10</f>
        <v>悠誠会</v>
      </c>
      <c r="D11" s="267"/>
      <c r="E11" s="267"/>
      <c r="F11" s="267"/>
      <c r="G11" s="267"/>
      <c r="H11" s="267"/>
      <c r="I11" s="267"/>
      <c r="J11" s="267"/>
      <c r="K11" s="267"/>
      <c r="L11" s="260" t="str">
        <f>[1]競男A!L10</f>
        <v>石　川</v>
      </c>
      <c r="M11" s="260"/>
      <c r="N11" s="260"/>
      <c r="O11" s="19" t="str">
        <f>[1]競男A!O10</f>
        <v>×</v>
      </c>
      <c r="P11" s="19" t="str">
        <f>[1]競男A!P10</f>
        <v>×</v>
      </c>
      <c r="Q11" s="19" t="str">
        <f>[1]競男A!Q10</f>
        <v>×</v>
      </c>
      <c r="R11" s="19" t="str">
        <f>[1]競男A!R10</f>
        <v>○</v>
      </c>
      <c r="S11" s="18"/>
      <c r="T11" s="19" t="str">
        <f>[1]競男A!T10</f>
        <v>×</v>
      </c>
      <c r="U11" s="19">
        <f>[1]競男A!U10</f>
        <v>1</v>
      </c>
      <c r="V11" s="19">
        <f>[1]競男A!V10</f>
        <v>4</v>
      </c>
      <c r="W11" s="268">
        <f>[1]競男A!W10</f>
        <v>5</v>
      </c>
      <c r="X11" s="269"/>
      <c r="Y11" s="20"/>
      <c r="Z11" s="21"/>
      <c r="AA11" s="21"/>
      <c r="AB11" s="21"/>
      <c r="AC11" s="21"/>
      <c r="AD11" s="22">
        <f t="shared" si="2"/>
        <v>5</v>
      </c>
      <c r="AE11" s="19">
        <f>[1]競男A!AD10</f>
        <v>0</v>
      </c>
      <c r="AF11" s="19">
        <f>[1]競男A!AE10</f>
        <v>0</v>
      </c>
      <c r="AG11" s="19">
        <f>[1]競男A!AF10</f>
        <v>0</v>
      </c>
      <c r="AH11" s="19">
        <f>[1]競男A!AG10</f>
        <v>0</v>
      </c>
      <c r="AI11" s="23"/>
      <c r="AJ11" s="19">
        <f>[1]競男A!AI10</f>
        <v>2</v>
      </c>
      <c r="AK11" s="19">
        <f>[1]競男A!AJ10</f>
        <v>2</v>
      </c>
      <c r="AL11" s="24"/>
      <c r="AM11" s="24"/>
      <c r="AN11" s="24"/>
      <c r="AO11" s="24"/>
      <c r="AP11" s="24"/>
    </row>
    <row r="12" spans="1:42" ht="15" customHeight="1">
      <c r="A12" s="1">
        <f t="shared" si="1"/>
        <v>14</v>
      </c>
      <c r="B12" s="17">
        <f>[1]競男A!B11</f>
        <v>6</v>
      </c>
      <c r="C12" s="267" t="str">
        <f>[1]競男A!C11</f>
        <v>秋田ＴＣ</v>
      </c>
      <c r="D12" s="267"/>
      <c r="E12" s="267"/>
      <c r="F12" s="267"/>
      <c r="G12" s="267"/>
      <c r="H12" s="267"/>
      <c r="I12" s="267"/>
      <c r="J12" s="267"/>
      <c r="K12" s="267"/>
      <c r="L12" s="260" t="str">
        <f>[1]競男A!L11</f>
        <v>秋　田</v>
      </c>
      <c r="M12" s="260"/>
      <c r="N12" s="260"/>
      <c r="O12" s="19" t="str">
        <f>[1]競男A!O11</f>
        <v>×</v>
      </c>
      <c r="P12" s="19" t="str">
        <f>[1]競男A!P11</f>
        <v>×</v>
      </c>
      <c r="Q12" s="19" t="str">
        <f>[1]競男A!Q11</f>
        <v>×</v>
      </c>
      <c r="R12" s="19" t="str">
        <f>[1]競男A!R11</f>
        <v>○</v>
      </c>
      <c r="S12" s="19" t="str">
        <f>[1]競男A!S11</f>
        <v>○</v>
      </c>
      <c r="T12" s="18"/>
      <c r="U12" s="19">
        <f>[1]競男A!U11</f>
        <v>2</v>
      </c>
      <c r="V12" s="19">
        <f>[1]競男A!V11</f>
        <v>3</v>
      </c>
      <c r="W12" s="268">
        <f>[1]競男A!W11</f>
        <v>4</v>
      </c>
      <c r="X12" s="269"/>
      <c r="Y12" s="20"/>
      <c r="Z12" s="21"/>
      <c r="AA12" s="21"/>
      <c r="AB12" s="21"/>
      <c r="AC12" s="21"/>
      <c r="AD12" s="22">
        <f t="shared" si="2"/>
        <v>6</v>
      </c>
      <c r="AE12" s="19">
        <f>[1]競男A!AD11</f>
        <v>1</v>
      </c>
      <c r="AF12" s="19">
        <f>[1]競男A!AE11</f>
        <v>1</v>
      </c>
      <c r="AG12" s="19">
        <f>[1]競男A!AF11</f>
        <v>0</v>
      </c>
      <c r="AH12" s="19">
        <f>[1]競男A!AG11</f>
        <v>1</v>
      </c>
      <c r="AI12" s="19">
        <f>[1]競男A!AH11</f>
        <v>0</v>
      </c>
      <c r="AJ12" s="23"/>
      <c r="AK12" s="19">
        <f>[1]競男A!AJ11</f>
        <v>3</v>
      </c>
      <c r="AL12" s="24"/>
      <c r="AM12" s="24"/>
      <c r="AN12" s="24"/>
      <c r="AO12" s="24"/>
      <c r="AP12" s="24"/>
    </row>
    <row r="13" spans="1:42" s="29" customFormat="1" ht="15" customHeight="1">
      <c r="A13" s="25"/>
      <c r="B13" s="1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4"/>
      <c r="AA13" s="24"/>
      <c r="AB13" s="27"/>
      <c r="AC13" s="27"/>
      <c r="AD13" s="14"/>
      <c r="AE13" s="28"/>
      <c r="AF13" s="28"/>
      <c r="AG13" s="28"/>
      <c r="AH13" s="28"/>
      <c r="AI13" s="28"/>
      <c r="AJ13" s="28"/>
      <c r="AK13" s="28"/>
      <c r="AL13" s="24"/>
      <c r="AM13" s="24"/>
      <c r="AN13" s="24"/>
      <c r="AO13" s="24"/>
      <c r="AP13" s="24"/>
    </row>
    <row r="14" spans="1:42" s="29" customFormat="1" ht="15" customHeight="1">
      <c r="A14" s="25"/>
      <c r="B14" s="1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4"/>
      <c r="AA14" s="24"/>
      <c r="AB14" s="27"/>
      <c r="AC14" s="27"/>
      <c r="AD14" s="14"/>
      <c r="AE14" s="28"/>
      <c r="AF14" s="28"/>
      <c r="AG14" s="28"/>
      <c r="AH14" s="28"/>
      <c r="AI14" s="28"/>
      <c r="AJ14" s="28"/>
      <c r="AK14" s="28"/>
      <c r="AL14" s="24"/>
      <c r="AM14" s="24"/>
      <c r="AN14" s="24"/>
      <c r="AO14" s="24"/>
      <c r="AP14" s="24"/>
    </row>
    <row r="15" spans="1:42" ht="15" customHeight="1">
      <c r="B15" s="5" t="str">
        <f>[1]競男B!B3</f>
        <v>選手権男子　予選リーグＢブロック</v>
      </c>
      <c r="Y15" s="6"/>
      <c r="Z15" s="7"/>
      <c r="AA15" s="6"/>
      <c r="AB15" s="6"/>
      <c r="AC15" s="6"/>
      <c r="AD15" s="6"/>
      <c r="AE15" s="8"/>
      <c r="AF15" s="8"/>
      <c r="AG15" s="8"/>
      <c r="AH15" s="8"/>
      <c r="AI15" s="8"/>
      <c r="AJ15" s="8"/>
      <c r="AK15" s="9"/>
    </row>
    <row r="16" spans="1:42" ht="15" customHeight="1">
      <c r="C16" s="249"/>
      <c r="D16" s="249"/>
      <c r="E16" s="249"/>
      <c r="F16" s="3"/>
      <c r="G16" s="3"/>
      <c r="H16" s="3"/>
      <c r="I16" s="3"/>
      <c r="J16" s="3"/>
      <c r="K16" s="3"/>
      <c r="L16" s="3"/>
      <c r="M16" s="3"/>
      <c r="N16" s="250"/>
      <c r="O16" s="250"/>
      <c r="P16" s="250"/>
      <c r="Q16" s="250"/>
      <c r="Y16" s="6"/>
      <c r="Z16" s="7"/>
      <c r="AA16" s="6"/>
      <c r="AB16" s="6"/>
      <c r="AC16" s="6"/>
      <c r="AD16" s="6"/>
      <c r="AE16" s="8" t="s">
        <v>2</v>
      </c>
      <c r="AF16" s="8"/>
      <c r="AG16" s="8"/>
      <c r="AH16" s="8"/>
      <c r="AI16" s="9"/>
      <c r="AJ16" s="8"/>
      <c r="AK16" s="9"/>
    </row>
    <row r="17" spans="1:42" ht="15" customHeight="1">
      <c r="B17" s="10" t="str">
        <f>[1]競男B!B5</f>
        <v>Ｂ</v>
      </c>
      <c r="C17" s="260" t="str">
        <f>[1]競男B!C5</f>
        <v>チーム名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11">
        <f>B18</f>
        <v>7</v>
      </c>
      <c r="P17" s="11">
        <f>B19</f>
        <v>8</v>
      </c>
      <c r="Q17" s="11">
        <f>B20</f>
        <v>9</v>
      </c>
      <c r="R17" s="11">
        <f>B21</f>
        <v>10</v>
      </c>
      <c r="S17" s="11">
        <f>B22</f>
        <v>11</v>
      </c>
      <c r="T17" s="30" t="s">
        <v>3</v>
      </c>
      <c r="U17" s="30" t="s">
        <v>4</v>
      </c>
      <c r="V17" s="261" t="s">
        <v>5</v>
      </c>
      <c r="W17" s="262"/>
      <c r="X17" s="31"/>
      <c r="Y17" s="14"/>
      <c r="Z17" s="14"/>
      <c r="AA17" s="14"/>
      <c r="AB17" s="14"/>
      <c r="AC17" s="14"/>
      <c r="AD17" s="32"/>
      <c r="AE17" s="33">
        <f>O17</f>
        <v>7</v>
      </c>
      <c r="AF17" s="33">
        <f>P17</f>
        <v>8</v>
      </c>
      <c r="AG17" s="33">
        <f>Q17</f>
        <v>9</v>
      </c>
      <c r="AH17" s="33">
        <f>R17</f>
        <v>10</v>
      </c>
      <c r="AI17" s="33">
        <f>S17</f>
        <v>11</v>
      </c>
      <c r="AJ17" s="34" t="s">
        <v>6</v>
      </c>
      <c r="AK17" s="35"/>
      <c r="AL17" s="7"/>
      <c r="AM17" s="7"/>
      <c r="AN17" s="7"/>
      <c r="AO17" s="7"/>
      <c r="AP17" s="6"/>
    </row>
    <row r="18" spans="1:42" ht="15" customHeight="1">
      <c r="A18" s="1">
        <f>20+V18</f>
        <v>22</v>
      </c>
      <c r="B18" s="17">
        <f>[1]競男B!B6</f>
        <v>7</v>
      </c>
      <c r="C18" s="267" t="str">
        <f>[1]競男B!C6</f>
        <v>北上市岩崎</v>
      </c>
      <c r="D18" s="267"/>
      <c r="E18" s="267"/>
      <c r="F18" s="267"/>
      <c r="G18" s="267"/>
      <c r="H18" s="267"/>
      <c r="I18" s="267"/>
      <c r="J18" s="267"/>
      <c r="K18" s="267"/>
      <c r="L18" s="260" t="str">
        <f>[1]競男B!L6</f>
        <v>岩　手</v>
      </c>
      <c r="M18" s="260"/>
      <c r="N18" s="260"/>
      <c r="O18" s="18" t="e">
        <f>#REF!</f>
        <v>#REF!</v>
      </c>
      <c r="P18" s="19" t="str">
        <f>[1]競男B!P6</f>
        <v>○</v>
      </c>
      <c r="Q18" s="19" t="str">
        <f>[1]競男B!Q6</f>
        <v>×</v>
      </c>
      <c r="R18" s="19" t="str">
        <f>[1]競男B!R6</f>
        <v>○</v>
      </c>
      <c r="S18" s="19" t="str">
        <f>[1]競男B!S6</f>
        <v>○</v>
      </c>
      <c r="T18" s="19">
        <f>[1]競男B!T6</f>
        <v>3</v>
      </c>
      <c r="U18" s="19">
        <f>[1]競男B!U6</f>
        <v>1</v>
      </c>
      <c r="V18" s="276">
        <f>[1]競男B!V6</f>
        <v>2</v>
      </c>
      <c r="W18" s="277" t="e">
        <f>IF(U18="","",RANK(U18,#REF!,0))</f>
        <v>#REF!</v>
      </c>
      <c r="X18" s="36"/>
      <c r="Y18" s="37"/>
      <c r="Z18" s="38"/>
      <c r="AA18" s="38"/>
      <c r="AB18" s="38"/>
      <c r="AC18" s="38"/>
      <c r="AD18" s="39">
        <f>B18</f>
        <v>7</v>
      </c>
      <c r="AE18" s="23"/>
      <c r="AF18" s="40">
        <f>[1]競男B!AC6</f>
        <v>1</v>
      </c>
      <c r="AG18" s="40">
        <f>[1]競男B!AD6</f>
        <v>5</v>
      </c>
      <c r="AH18" s="40">
        <f>[1]競男B!AE6</f>
        <v>2</v>
      </c>
      <c r="AI18" s="40">
        <f>[1]競男B!AF6</f>
        <v>0</v>
      </c>
      <c r="AJ18" s="40">
        <f>[1]競男B!AG6</f>
        <v>8</v>
      </c>
      <c r="AK18" s="41"/>
      <c r="AL18" s="24"/>
      <c r="AM18" s="24"/>
      <c r="AN18" s="24"/>
      <c r="AO18" s="24"/>
      <c r="AP18" s="24"/>
    </row>
    <row r="19" spans="1:42" ht="15" customHeight="1">
      <c r="A19" s="1">
        <f>20+V19</f>
        <v>24</v>
      </c>
      <c r="B19" s="17">
        <f>[1]競男B!B7</f>
        <v>8</v>
      </c>
      <c r="C19" s="267" t="str">
        <f>[1]競男B!C7</f>
        <v>ニイガタT．C</v>
      </c>
      <c r="D19" s="267"/>
      <c r="E19" s="267"/>
      <c r="F19" s="267"/>
      <c r="G19" s="267"/>
      <c r="H19" s="267"/>
      <c r="I19" s="267"/>
      <c r="J19" s="267"/>
      <c r="K19" s="267"/>
      <c r="L19" s="260" t="str">
        <f>[1]競男B!L7</f>
        <v>新　潟</v>
      </c>
      <c r="M19" s="260"/>
      <c r="N19" s="260"/>
      <c r="O19" s="19" t="str">
        <f>[1]競男B!O7</f>
        <v>×</v>
      </c>
      <c r="P19" s="18" t="e">
        <f>#REF!</f>
        <v>#REF!</v>
      </c>
      <c r="Q19" s="19" t="str">
        <f>[1]競男B!Q7</f>
        <v>×</v>
      </c>
      <c r="R19" s="19" t="str">
        <f>[1]競男B!R7</f>
        <v>×</v>
      </c>
      <c r="S19" s="19" t="str">
        <f>[1]競男B!S7</f>
        <v>○</v>
      </c>
      <c r="T19" s="19">
        <f>[1]競男B!T7</f>
        <v>1</v>
      </c>
      <c r="U19" s="19">
        <f>[1]競男B!U7</f>
        <v>3</v>
      </c>
      <c r="V19" s="276">
        <f>[1]競男B!V7</f>
        <v>4</v>
      </c>
      <c r="W19" s="277" t="e">
        <f>IF(U19="","",RANK(U19,#REF!,0))</f>
        <v>#REF!</v>
      </c>
      <c r="X19" s="36"/>
      <c r="Y19" s="37"/>
      <c r="Z19" s="38"/>
      <c r="AA19" s="38"/>
      <c r="AB19" s="38"/>
      <c r="AC19" s="38"/>
      <c r="AD19" s="39">
        <f>B19</f>
        <v>8</v>
      </c>
      <c r="AE19" s="40">
        <f>[1]競男B!AB7</f>
        <v>1</v>
      </c>
      <c r="AF19" s="23"/>
      <c r="AG19" s="40">
        <f>[1]競男B!AD7</f>
        <v>1</v>
      </c>
      <c r="AH19" s="40">
        <f>[1]競男B!AE7</f>
        <v>2</v>
      </c>
      <c r="AI19" s="40">
        <f>[1]競男B!AF7</f>
        <v>0</v>
      </c>
      <c r="AJ19" s="40">
        <f>[1]競男B!AG7</f>
        <v>4</v>
      </c>
      <c r="AK19" s="41"/>
      <c r="AL19" s="24"/>
      <c r="AM19" s="24"/>
      <c r="AN19" s="24"/>
      <c r="AO19" s="24"/>
      <c r="AP19" s="24"/>
    </row>
    <row r="20" spans="1:42" ht="15" customHeight="1">
      <c r="A20" s="1">
        <f>20+V20</f>
        <v>21</v>
      </c>
      <c r="B20" s="17">
        <f>[1]競男B!B8</f>
        <v>9</v>
      </c>
      <c r="C20" s="267" t="str">
        <f>[1]競男B!C8</f>
        <v>佐川急便東京</v>
      </c>
      <c r="D20" s="267"/>
      <c r="E20" s="267"/>
      <c r="F20" s="267"/>
      <c r="G20" s="267"/>
      <c r="H20" s="267"/>
      <c r="I20" s="267"/>
      <c r="J20" s="267"/>
      <c r="K20" s="267"/>
      <c r="L20" s="260" t="str">
        <f>[1]競男B!L8</f>
        <v>東　京</v>
      </c>
      <c r="M20" s="260"/>
      <c r="N20" s="260"/>
      <c r="O20" s="19" t="str">
        <f>[1]競男B!O8</f>
        <v>○</v>
      </c>
      <c r="P20" s="19" t="str">
        <f>[1]競男B!P8</f>
        <v>○</v>
      </c>
      <c r="Q20" s="18" t="e">
        <f>#REF!</f>
        <v>#REF!</v>
      </c>
      <c r="R20" s="19" t="str">
        <f>[1]競男B!R8</f>
        <v>○</v>
      </c>
      <c r="S20" s="19" t="str">
        <f>[1]競男B!S8</f>
        <v>○</v>
      </c>
      <c r="T20" s="19">
        <f>[1]競男B!T8</f>
        <v>4</v>
      </c>
      <c r="U20" s="19">
        <f>[1]競男B!U8</f>
        <v>0</v>
      </c>
      <c r="V20" s="276">
        <f>[1]競男B!V8</f>
        <v>1</v>
      </c>
      <c r="W20" s="277" t="e">
        <f>IF(U20="","",RANK(U20,#REF!,0))</f>
        <v>#REF!</v>
      </c>
      <c r="X20" s="36"/>
      <c r="Y20" s="37"/>
      <c r="Z20" s="38"/>
      <c r="AA20" s="38"/>
      <c r="AB20" s="38"/>
      <c r="AC20" s="38"/>
      <c r="AD20" s="39">
        <f>B20</f>
        <v>9</v>
      </c>
      <c r="AE20" s="40">
        <f>[1]競男B!AB8</f>
        <v>3</v>
      </c>
      <c r="AF20" s="40">
        <f>[1]競男B!AC8</f>
        <v>0</v>
      </c>
      <c r="AG20" s="23"/>
      <c r="AH20" s="40">
        <f>[1]競男B!AE8</f>
        <v>1</v>
      </c>
      <c r="AI20" s="40">
        <f>[1]競男B!AF8</f>
        <v>0</v>
      </c>
      <c r="AJ20" s="40">
        <f>[1]競男B!AG8</f>
        <v>4</v>
      </c>
      <c r="AK20" s="41"/>
      <c r="AL20" s="24"/>
      <c r="AM20" s="24"/>
      <c r="AN20" s="24"/>
      <c r="AO20" s="24"/>
      <c r="AP20" s="24"/>
    </row>
    <row r="21" spans="1:42" ht="15" customHeight="1">
      <c r="A21" s="1">
        <f>20+V21</f>
        <v>23</v>
      </c>
      <c r="B21" s="17">
        <f>[1]競男B!B9</f>
        <v>10</v>
      </c>
      <c r="C21" s="267" t="str">
        <f>[1]競男B!C9</f>
        <v>TEAM．マンちゃん′S</v>
      </c>
      <c r="D21" s="267"/>
      <c r="E21" s="267"/>
      <c r="F21" s="267"/>
      <c r="G21" s="267"/>
      <c r="H21" s="267"/>
      <c r="I21" s="267"/>
      <c r="J21" s="267"/>
      <c r="K21" s="267"/>
      <c r="L21" s="260" t="str">
        <f>[1]競男B!L9</f>
        <v>石　川</v>
      </c>
      <c r="M21" s="260"/>
      <c r="N21" s="260"/>
      <c r="O21" s="19" t="str">
        <f>[1]競男B!O9</f>
        <v>×</v>
      </c>
      <c r="P21" s="19" t="str">
        <f>[1]競男B!P9</f>
        <v>○</v>
      </c>
      <c r="Q21" s="19" t="str">
        <f>[1]競男B!Q9</f>
        <v>×</v>
      </c>
      <c r="R21" s="18" t="e">
        <f>#REF!</f>
        <v>#REF!</v>
      </c>
      <c r="S21" s="19" t="str">
        <f>[1]競男B!S9</f>
        <v>○</v>
      </c>
      <c r="T21" s="19">
        <f>[1]競男B!T9</f>
        <v>2</v>
      </c>
      <c r="U21" s="19">
        <f>[1]競男B!U9</f>
        <v>2</v>
      </c>
      <c r="V21" s="276">
        <f>[1]競男B!V9</f>
        <v>3</v>
      </c>
      <c r="W21" s="277" t="e">
        <f>IF(U21="","",RANK(U21,#REF!,0))</f>
        <v>#REF!</v>
      </c>
      <c r="X21" s="36"/>
      <c r="Y21" s="37"/>
      <c r="Z21" s="38"/>
      <c r="AA21" s="38"/>
      <c r="AB21" s="38"/>
      <c r="AC21" s="38"/>
      <c r="AD21" s="39">
        <f>B21</f>
        <v>10</v>
      </c>
      <c r="AE21" s="40">
        <f>[1]競男B!AB9</f>
        <v>2</v>
      </c>
      <c r="AF21" s="40">
        <f>[1]競男B!AC9</f>
        <v>2</v>
      </c>
      <c r="AG21" s="40">
        <f>[1]競男B!AD9</f>
        <v>2</v>
      </c>
      <c r="AH21" s="23"/>
      <c r="AI21" s="40">
        <f>[1]競男B!AF9</f>
        <v>0</v>
      </c>
      <c r="AJ21" s="40">
        <f>[1]競男B!AG9</f>
        <v>6</v>
      </c>
      <c r="AK21" s="41"/>
      <c r="AL21" s="24"/>
      <c r="AM21" s="24"/>
      <c r="AN21" s="24"/>
      <c r="AO21" s="24"/>
      <c r="AP21" s="24"/>
    </row>
    <row r="22" spans="1:42" ht="15" customHeight="1">
      <c r="A22" s="1">
        <f>20+V22</f>
        <v>25</v>
      </c>
      <c r="B22" s="17">
        <f>[1]競男B!B10</f>
        <v>11</v>
      </c>
      <c r="C22" s="267" t="str">
        <f>[1]競男B!C10</f>
        <v>魚津サッシ綱引クラブ</v>
      </c>
      <c r="D22" s="267"/>
      <c r="E22" s="267"/>
      <c r="F22" s="267"/>
      <c r="G22" s="267"/>
      <c r="H22" s="267"/>
      <c r="I22" s="267"/>
      <c r="J22" s="267"/>
      <c r="K22" s="267"/>
      <c r="L22" s="260" t="str">
        <f>[1]競男B!L10</f>
        <v>富　山</v>
      </c>
      <c r="M22" s="260"/>
      <c r="N22" s="260"/>
      <c r="O22" s="19" t="str">
        <f>[1]競男B!O10</f>
        <v>×</v>
      </c>
      <c r="P22" s="19" t="str">
        <f>[1]競男B!P10</f>
        <v>×</v>
      </c>
      <c r="Q22" s="19" t="str">
        <f>[1]競男B!Q10</f>
        <v>×</v>
      </c>
      <c r="R22" s="19" t="str">
        <f>[1]競男B!R10</f>
        <v>×</v>
      </c>
      <c r="S22" s="18" t="e">
        <f>#REF!</f>
        <v>#REF!</v>
      </c>
      <c r="T22" s="19">
        <f>[1]競男B!T10</f>
        <v>0</v>
      </c>
      <c r="U22" s="19">
        <f>[1]競男B!U10</f>
        <v>4</v>
      </c>
      <c r="V22" s="276">
        <f>[1]競男B!V10</f>
        <v>5</v>
      </c>
      <c r="W22" s="277" t="e">
        <f>IF(U22="","",RANK(U22,#REF!,0))</f>
        <v>#REF!</v>
      </c>
      <c r="X22" s="36"/>
      <c r="Y22" s="37"/>
      <c r="Z22" s="38"/>
      <c r="AA22" s="38"/>
      <c r="AB22" s="38"/>
      <c r="AC22" s="38"/>
      <c r="AD22" s="39">
        <f>B22</f>
        <v>11</v>
      </c>
      <c r="AE22" s="40">
        <f>[1]競男B!AB10</f>
        <v>0</v>
      </c>
      <c r="AF22" s="40">
        <f>[1]競男B!AC10</f>
        <v>1</v>
      </c>
      <c r="AG22" s="40">
        <f>[1]競男B!AD10</f>
        <v>0</v>
      </c>
      <c r="AH22" s="40">
        <f>[1]競男B!AE10</f>
        <v>0</v>
      </c>
      <c r="AI22" s="23"/>
      <c r="AJ22" s="40">
        <f>[1]競男B!AG10</f>
        <v>1</v>
      </c>
      <c r="AK22" s="41"/>
      <c r="AL22" s="24"/>
      <c r="AM22" s="24"/>
      <c r="AN22" s="24"/>
      <c r="AO22" s="24"/>
      <c r="AP22" s="24"/>
    </row>
    <row r="23" spans="1:42" s="29" customFormat="1" ht="15" customHeight="1">
      <c r="A23" s="25"/>
      <c r="B23" s="1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4"/>
      <c r="AA23" s="24"/>
      <c r="AB23" s="27"/>
      <c r="AC23" s="27"/>
      <c r="AD23" s="14"/>
      <c r="AE23" s="28"/>
      <c r="AF23" s="28"/>
      <c r="AG23" s="28"/>
      <c r="AH23" s="28"/>
      <c r="AI23" s="28"/>
      <c r="AJ23" s="28"/>
      <c r="AK23" s="28"/>
      <c r="AL23" s="24"/>
      <c r="AM23" s="24"/>
      <c r="AN23" s="24"/>
      <c r="AO23" s="24"/>
      <c r="AP23" s="24"/>
    </row>
    <row r="24" spans="1:42" s="43" customFormat="1" ht="15" customHeight="1">
      <c r="A24" s="42"/>
      <c r="B24" s="1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4"/>
      <c r="AA24" s="24"/>
      <c r="AB24" s="27"/>
      <c r="AC24" s="27"/>
      <c r="AD24" s="14"/>
      <c r="AE24" s="28"/>
      <c r="AF24" s="28"/>
      <c r="AG24" s="28"/>
      <c r="AH24" s="28"/>
      <c r="AI24" s="28"/>
      <c r="AJ24" s="28"/>
      <c r="AK24" s="28"/>
      <c r="AL24" s="24"/>
      <c r="AM24" s="24"/>
      <c r="AN24" s="24"/>
      <c r="AO24" s="24"/>
      <c r="AP24" s="24"/>
    </row>
    <row r="25" spans="1:42" ht="15" customHeight="1">
      <c r="B25" s="5" t="str">
        <f>[1]競男C!B3</f>
        <v>選手権男子　予選リーグＣブロック</v>
      </c>
      <c r="Y25" s="6"/>
      <c r="Z25" s="7"/>
      <c r="AA25" s="6"/>
      <c r="AB25" s="6"/>
      <c r="AC25" s="6"/>
      <c r="AD25" s="6"/>
      <c r="AE25" s="8"/>
      <c r="AF25" s="8"/>
      <c r="AG25" s="8"/>
      <c r="AH25" s="8"/>
      <c r="AI25" s="8"/>
      <c r="AJ25" s="8"/>
      <c r="AK25" s="9"/>
    </row>
    <row r="26" spans="1:42" ht="15" customHeight="1">
      <c r="C26" s="249"/>
      <c r="D26" s="249"/>
      <c r="E26" s="249"/>
      <c r="F26" s="3"/>
      <c r="G26" s="3"/>
      <c r="H26" s="3"/>
      <c r="I26" s="3"/>
      <c r="J26" s="3"/>
      <c r="K26" s="3"/>
      <c r="L26" s="3"/>
      <c r="M26" s="3"/>
      <c r="N26" s="250"/>
      <c r="O26" s="250"/>
      <c r="P26" s="250"/>
      <c r="Q26" s="250"/>
      <c r="Y26" s="6"/>
      <c r="Z26" s="7"/>
      <c r="AA26" s="6"/>
      <c r="AB26" s="6"/>
      <c r="AC26" s="6"/>
      <c r="AD26" s="6"/>
      <c r="AE26" s="8" t="s">
        <v>2</v>
      </c>
      <c r="AF26" s="8"/>
      <c r="AG26" s="8"/>
      <c r="AH26" s="8"/>
      <c r="AI26" s="9"/>
      <c r="AJ26" s="8"/>
      <c r="AK26" s="9"/>
    </row>
    <row r="27" spans="1:42" ht="15" customHeight="1">
      <c r="B27" s="10" t="str">
        <f>[1]競男C!B5</f>
        <v>Ｃ</v>
      </c>
      <c r="C27" s="260" t="str">
        <f>[1]競男C!C5</f>
        <v>チーム名</v>
      </c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11">
        <f>B28</f>
        <v>12</v>
      </c>
      <c r="P27" s="11">
        <f>B29</f>
        <v>13</v>
      </c>
      <c r="Q27" s="11">
        <f>B30</f>
        <v>14</v>
      </c>
      <c r="R27" s="11">
        <f>B31</f>
        <v>15</v>
      </c>
      <c r="S27" s="11">
        <f>B32</f>
        <v>16</v>
      </c>
      <c r="T27" s="30" t="s">
        <v>3</v>
      </c>
      <c r="U27" s="30" t="s">
        <v>4</v>
      </c>
      <c r="V27" s="261" t="s">
        <v>5</v>
      </c>
      <c r="W27" s="262"/>
      <c r="X27" s="31"/>
      <c r="Y27" s="14"/>
      <c r="Z27" s="14"/>
      <c r="AA27" s="14"/>
      <c r="AB27" s="14"/>
      <c r="AC27" s="14"/>
      <c r="AD27" s="32"/>
      <c r="AE27" s="33">
        <f>O27</f>
        <v>12</v>
      </c>
      <c r="AF27" s="33">
        <f>P27</f>
        <v>13</v>
      </c>
      <c r="AG27" s="33">
        <f>Q27</f>
        <v>14</v>
      </c>
      <c r="AH27" s="33">
        <f>R27</f>
        <v>15</v>
      </c>
      <c r="AI27" s="33">
        <f>S27</f>
        <v>16</v>
      </c>
      <c r="AJ27" s="34" t="s">
        <v>6</v>
      </c>
      <c r="AK27" s="35"/>
      <c r="AL27" s="7"/>
      <c r="AM27" s="7"/>
      <c r="AN27" s="7"/>
      <c r="AO27" s="7"/>
      <c r="AP27" s="6"/>
    </row>
    <row r="28" spans="1:42" ht="15" customHeight="1">
      <c r="A28" s="1">
        <f>30+V28</f>
        <v>34</v>
      </c>
      <c r="B28" s="17">
        <f>[1]競男C!B6</f>
        <v>12</v>
      </c>
      <c r="C28" s="267" t="str">
        <f>[1]競男C!C6</f>
        <v>SUPER FRIENDS</v>
      </c>
      <c r="D28" s="267"/>
      <c r="E28" s="267"/>
      <c r="F28" s="267"/>
      <c r="G28" s="267"/>
      <c r="H28" s="267"/>
      <c r="I28" s="267"/>
      <c r="J28" s="267"/>
      <c r="K28" s="267"/>
      <c r="L28" s="260" t="str">
        <f>[1]競男C!L6</f>
        <v>福　島</v>
      </c>
      <c r="M28" s="260"/>
      <c r="N28" s="260"/>
      <c r="O28" s="18" t="e">
        <f>#REF!</f>
        <v>#REF!</v>
      </c>
      <c r="P28" s="19" t="str">
        <f>[1]競男C!P6</f>
        <v>○</v>
      </c>
      <c r="Q28" s="19" t="str">
        <f>[1]競男C!Q6</f>
        <v>×</v>
      </c>
      <c r="R28" s="19" t="str">
        <f>[1]競男C!R6</f>
        <v>×</v>
      </c>
      <c r="S28" s="19" t="str">
        <f>[1]競男C!S6</f>
        <v>×</v>
      </c>
      <c r="T28" s="44">
        <f>[1]競男C!T6</f>
        <v>1</v>
      </c>
      <c r="U28" s="44">
        <f>[1]競男C!U6</f>
        <v>3</v>
      </c>
      <c r="V28" s="276">
        <f>[1]競男C!V6</f>
        <v>4</v>
      </c>
      <c r="W28" s="277" t="e">
        <f>IF(U28="","",RANK(U28,#REF!,0))</f>
        <v>#REF!</v>
      </c>
      <c r="X28" s="36"/>
      <c r="Y28" s="37"/>
      <c r="Z28" s="38"/>
      <c r="AA28" s="38"/>
      <c r="AB28" s="38"/>
      <c r="AC28" s="38"/>
      <c r="AD28" s="39">
        <f>B28</f>
        <v>12</v>
      </c>
      <c r="AE28" s="23"/>
      <c r="AF28" s="40">
        <f>[1]競男C!AC6</f>
        <v>0</v>
      </c>
      <c r="AG28" s="40">
        <f>[1]競男C!AD6</f>
        <v>1</v>
      </c>
      <c r="AH28" s="40">
        <f>[1]競男C!AE6</f>
        <v>1</v>
      </c>
      <c r="AI28" s="40">
        <f>[1]競男C!AF6</f>
        <v>1</v>
      </c>
      <c r="AJ28" s="40">
        <f>[1]競男C!AG6</f>
        <v>3</v>
      </c>
      <c r="AK28" s="41"/>
      <c r="AL28" s="24"/>
      <c r="AM28" s="24"/>
      <c r="AN28" s="24"/>
      <c r="AO28" s="24"/>
      <c r="AP28" s="24"/>
    </row>
    <row r="29" spans="1:42" ht="15" customHeight="1">
      <c r="A29" s="1">
        <f>30+V29</f>
        <v>35</v>
      </c>
      <c r="B29" s="17">
        <f>[1]競男C!B7</f>
        <v>13</v>
      </c>
      <c r="C29" s="267" t="str">
        <f>[1]競男C!C7</f>
        <v>長野綱引倶楽部</v>
      </c>
      <c r="D29" s="267"/>
      <c r="E29" s="267"/>
      <c r="F29" s="267"/>
      <c r="G29" s="267"/>
      <c r="H29" s="267"/>
      <c r="I29" s="267"/>
      <c r="J29" s="267"/>
      <c r="K29" s="267"/>
      <c r="L29" s="260" t="str">
        <f>[1]競男C!L7</f>
        <v>長　野</v>
      </c>
      <c r="M29" s="260"/>
      <c r="N29" s="260"/>
      <c r="O29" s="19" t="str">
        <f>[1]競男C!O7</f>
        <v>×</v>
      </c>
      <c r="P29" s="18" t="e">
        <f>#REF!</f>
        <v>#REF!</v>
      </c>
      <c r="Q29" s="19" t="str">
        <f>[1]競男C!Q7</f>
        <v>×</v>
      </c>
      <c r="R29" s="19" t="str">
        <f>[1]競男C!R7</f>
        <v>×</v>
      </c>
      <c r="S29" s="19" t="str">
        <f>[1]競男C!S7</f>
        <v>×</v>
      </c>
      <c r="T29" s="44">
        <f>[1]競男C!T7</f>
        <v>0</v>
      </c>
      <c r="U29" s="44">
        <f>[1]競男C!U7</f>
        <v>4</v>
      </c>
      <c r="V29" s="276">
        <f>[1]競男C!V7</f>
        <v>5</v>
      </c>
      <c r="W29" s="277" t="e">
        <f>IF(U29="","",RANK(U29,#REF!,0))</f>
        <v>#REF!</v>
      </c>
      <c r="X29" s="36"/>
      <c r="Y29" s="37"/>
      <c r="Z29" s="38"/>
      <c r="AA29" s="38"/>
      <c r="AB29" s="38"/>
      <c r="AC29" s="38"/>
      <c r="AD29" s="39">
        <f>B29</f>
        <v>13</v>
      </c>
      <c r="AE29" s="40">
        <f>[1]競男C!AB7</f>
        <v>0</v>
      </c>
      <c r="AF29" s="23"/>
      <c r="AG29" s="40">
        <f>[1]競男C!AD7</f>
        <v>0</v>
      </c>
      <c r="AH29" s="40">
        <f>[1]競男C!AE7</f>
        <v>0</v>
      </c>
      <c r="AI29" s="40">
        <f>[1]競男C!AF7</f>
        <v>0</v>
      </c>
      <c r="AJ29" s="40">
        <f>[1]競男C!AG7</f>
        <v>0</v>
      </c>
      <c r="AK29" s="41"/>
      <c r="AL29" s="24"/>
      <c r="AM29" s="24"/>
      <c r="AN29" s="24"/>
      <c r="AO29" s="24"/>
      <c r="AP29" s="24"/>
    </row>
    <row r="30" spans="1:42" ht="15" customHeight="1">
      <c r="A30" s="1">
        <f>30+V30</f>
        <v>32</v>
      </c>
      <c r="B30" s="17">
        <f>[1]競男C!B8</f>
        <v>14</v>
      </c>
      <c r="C30" s="267" t="str">
        <f>[1]競男C!C8</f>
        <v>羽咋消防綱引クラブ</v>
      </c>
      <c r="D30" s="267"/>
      <c r="E30" s="267"/>
      <c r="F30" s="267"/>
      <c r="G30" s="267"/>
      <c r="H30" s="267"/>
      <c r="I30" s="267"/>
      <c r="J30" s="267"/>
      <c r="K30" s="267"/>
      <c r="L30" s="260" t="str">
        <f>[1]競男C!L8</f>
        <v>石　川</v>
      </c>
      <c r="M30" s="260"/>
      <c r="N30" s="260"/>
      <c r="O30" s="19" t="str">
        <f>[1]競男C!O8</f>
        <v>○</v>
      </c>
      <c r="P30" s="19" t="str">
        <f>[1]競男C!P8</f>
        <v>○</v>
      </c>
      <c r="Q30" s="18" t="e">
        <f>#REF!</f>
        <v>#REF!</v>
      </c>
      <c r="R30" s="19" t="str">
        <f>[1]競男C!R8</f>
        <v>×</v>
      </c>
      <c r="S30" s="19" t="str">
        <f>[1]競男C!S8</f>
        <v>○</v>
      </c>
      <c r="T30" s="44">
        <f>[1]競男C!T8</f>
        <v>3</v>
      </c>
      <c r="U30" s="44">
        <f>[1]競男C!U8</f>
        <v>1</v>
      </c>
      <c r="V30" s="276">
        <f>[1]競男C!V8</f>
        <v>2</v>
      </c>
      <c r="W30" s="277" t="e">
        <f>IF(U30="","",RANK(U30,#REF!,0))</f>
        <v>#REF!</v>
      </c>
      <c r="X30" s="36"/>
      <c r="Y30" s="37"/>
      <c r="Z30" s="38"/>
      <c r="AA30" s="38"/>
      <c r="AB30" s="38"/>
      <c r="AC30" s="38"/>
      <c r="AD30" s="39">
        <f>B30</f>
        <v>14</v>
      </c>
      <c r="AE30" s="40">
        <f>[1]競男C!AB8</f>
        <v>1</v>
      </c>
      <c r="AF30" s="40">
        <f>[1]競男C!AC8</f>
        <v>0</v>
      </c>
      <c r="AG30" s="23"/>
      <c r="AH30" s="40">
        <f>[1]競男C!AE8</f>
        <v>1</v>
      </c>
      <c r="AI30" s="40">
        <f>[1]競男C!AF8</f>
        <v>2</v>
      </c>
      <c r="AJ30" s="40">
        <f>[1]競男C!AG8</f>
        <v>4</v>
      </c>
      <c r="AK30" s="41"/>
      <c r="AL30" s="24"/>
      <c r="AM30" s="24"/>
      <c r="AN30" s="24"/>
      <c r="AO30" s="24"/>
      <c r="AP30" s="24"/>
    </row>
    <row r="31" spans="1:42" ht="15" customHeight="1">
      <c r="A31" s="1">
        <f>30+V31</f>
        <v>31</v>
      </c>
      <c r="B31" s="17">
        <f>[1]競男C!B9</f>
        <v>15</v>
      </c>
      <c r="C31" s="267" t="str">
        <f>[1]競男C!C9</f>
        <v>Gray　Zone</v>
      </c>
      <c r="D31" s="267"/>
      <c r="E31" s="267"/>
      <c r="F31" s="267"/>
      <c r="G31" s="267"/>
      <c r="H31" s="267"/>
      <c r="I31" s="267"/>
      <c r="J31" s="267"/>
      <c r="K31" s="267"/>
      <c r="L31" s="260" t="str">
        <f>[1]競男C!L9</f>
        <v>千　葉</v>
      </c>
      <c r="M31" s="260"/>
      <c r="N31" s="260"/>
      <c r="O31" s="19" t="str">
        <f>[1]競男C!O9</f>
        <v>○</v>
      </c>
      <c r="P31" s="19" t="str">
        <f>[1]競男C!P9</f>
        <v>○</v>
      </c>
      <c r="Q31" s="19" t="str">
        <f>[1]競男C!Q9</f>
        <v>○</v>
      </c>
      <c r="R31" s="18" t="e">
        <f>#REF!</f>
        <v>#REF!</v>
      </c>
      <c r="S31" s="19" t="str">
        <f>[1]競男C!S9</f>
        <v>○</v>
      </c>
      <c r="T31" s="44">
        <f>[1]競男C!T9</f>
        <v>4</v>
      </c>
      <c r="U31" s="44">
        <f>[1]競男C!U9</f>
        <v>0</v>
      </c>
      <c r="V31" s="276">
        <f>[1]競男C!V9</f>
        <v>1</v>
      </c>
      <c r="W31" s="277" t="e">
        <f>IF(U31="","",RANK(U31,#REF!,0))</f>
        <v>#REF!</v>
      </c>
      <c r="X31" s="36"/>
      <c r="Y31" s="37"/>
      <c r="Z31" s="38"/>
      <c r="AA31" s="38"/>
      <c r="AB31" s="38"/>
      <c r="AC31" s="38"/>
      <c r="AD31" s="39">
        <f>B31</f>
        <v>15</v>
      </c>
      <c r="AE31" s="40">
        <f>[1]競男C!AB9</f>
        <v>0</v>
      </c>
      <c r="AF31" s="40">
        <f>[1]競男C!AC9</f>
        <v>0</v>
      </c>
      <c r="AG31" s="40">
        <f>[1]競男C!AD9</f>
        <v>0</v>
      </c>
      <c r="AH31" s="23"/>
      <c r="AI31" s="40">
        <f>[1]競男C!AF9</f>
        <v>0</v>
      </c>
      <c r="AJ31" s="40">
        <f>[1]競男C!AG9</f>
        <v>0</v>
      </c>
      <c r="AK31" s="41"/>
      <c r="AL31" s="24"/>
      <c r="AM31" s="24"/>
      <c r="AN31" s="24"/>
      <c r="AO31" s="24"/>
      <c r="AP31" s="24"/>
    </row>
    <row r="32" spans="1:42" ht="15" customHeight="1">
      <c r="A32" s="1">
        <f>30+V32</f>
        <v>33</v>
      </c>
      <c r="B32" s="17">
        <f>[1]競男C!B10</f>
        <v>16</v>
      </c>
      <c r="C32" s="267" t="str">
        <f>[1]競男C!C10</f>
        <v>孔雀会</v>
      </c>
      <c r="D32" s="267"/>
      <c r="E32" s="267"/>
      <c r="F32" s="267"/>
      <c r="G32" s="267"/>
      <c r="H32" s="267"/>
      <c r="I32" s="267"/>
      <c r="J32" s="267"/>
      <c r="K32" s="267"/>
      <c r="L32" s="260" t="str">
        <f>[1]競男C!L10</f>
        <v>新　潟</v>
      </c>
      <c r="M32" s="260"/>
      <c r="N32" s="260"/>
      <c r="O32" s="19" t="str">
        <f>[1]競男C!O10</f>
        <v>○</v>
      </c>
      <c r="P32" s="19" t="str">
        <f>[1]競男C!P10</f>
        <v>○</v>
      </c>
      <c r="Q32" s="19" t="str">
        <f>[1]競男C!Q10</f>
        <v>×</v>
      </c>
      <c r="R32" s="19" t="str">
        <f>[1]競男C!R10</f>
        <v>×</v>
      </c>
      <c r="S32" s="18" t="e">
        <f>#REF!</f>
        <v>#REF!</v>
      </c>
      <c r="T32" s="44">
        <f>[1]競男C!T10</f>
        <v>2</v>
      </c>
      <c r="U32" s="44">
        <f>[1]競男C!U10</f>
        <v>2</v>
      </c>
      <c r="V32" s="276">
        <f>[1]競男C!V10</f>
        <v>3</v>
      </c>
      <c r="W32" s="277" t="e">
        <f>IF(U32="","",RANK(U32,#REF!,0))</f>
        <v>#REF!</v>
      </c>
      <c r="X32" s="36"/>
      <c r="Y32" s="37"/>
      <c r="Z32" s="38"/>
      <c r="AA32" s="38"/>
      <c r="AB32" s="38"/>
      <c r="AC32" s="38"/>
      <c r="AD32" s="39">
        <f>B32</f>
        <v>16</v>
      </c>
      <c r="AE32" s="40">
        <f>[1]競男C!AB10</f>
        <v>0</v>
      </c>
      <c r="AF32" s="40">
        <f>[1]競男C!AC10</f>
        <v>0</v>
      </c>
      <c r="AG32" s="40">
        <f>[1]競男C!AD10</f>
        <v>3</v>
      </c>
      <c r="AH32" s="40">
        <f>[1]競男C!AE10</f>
        <v>0</v>
      </c>
      <c r="AI32" s="23"/>
      <c r="AJ32" s="40">
        <f>[1]競男C!AG10</f>
        <v>3</v>
      </c>
      <c r="AK32" s="41"/>
      <c r="AL32" s="24"/>
      <c r="AM32" s="24"/>
      <c r="AN32" s="24"/>
      <c r="AO32" s="24"/>
      <c r="AP32" s="24"/>
    </row>
    <row r="33" spans="1:42" s="29" customFormat="1" ht="15" customHeight="1">
      <c r="A33" s="25"/>
      <c r="B33" s="1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4"/>
      <c r="AA33" s="24"/>
      <c r="AB33" s="27"/>
      <c r="AC33" s="27"/>
      <c r="AD33" s="14"/>
      <c r="AE33" s="28"/>
      <c r="AF33" s="28"/>
      <c r="AG33" s="28"/>
      <c r="AH33" s="28"/>
      <c r="AI33" s="28"/>
      <c r="AJ33" s="28"/>
      <c r="AK33" s="28"/>
      <c r="AL33" s="24"/>
      <c r="AM33" s="24"/>
      <c r="AN33" s="24"/>
      <c r="AO33" s="24"/>
      <c r="AP33" s="24"/>
    </row>
    <row r="34" spans="1:42" s="29" customFormat="1" ht="15" customHeight="1">
      <c r="A34" s="25"/>
      <c r="B34" s="1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4"/>
      <c r="AA34" s="24"/>
      <c r="AB34" s="27"/>
      <c r="AC34" s="27"/>
      <c r="AD34" s="14"/>
      <c r="AE34" s="28"/>
      <c r="AF34" s="28"/>
      <c r="AG34" s="28"/>
      <c r="AH34" s="28"/>
      <c r="AI34" s="28"/>
      <c r="AJ34" s="28"/>
      <c r="AK34" s="28"/>
      <c r="AL34" s="24"/>
      <c r="AM34" s="24"/>
      <c r="AN34" s="24"/>
      <c r="AO34" s="24"/>
      <c r="AP34" s="24"/>
    </row>
    <row r="35" spans="1:42" ht="15" customHeight="1">
      <c r="B35" s="5" t="str">
        <f>[1]競男D!B3</f>
        <v>選手権男子　予選リーグＤブロック</v>
      </c>
      <c r="Y35" s="6"/>
      <c r="Z35" s="7"/>
      <c r="AA35" s="6"/>
      <c r="AB35" s="6"/>
      <c r="AC35" s="6"/>
      <c r="AD35" s="6"/>
      <c r="AE35" s="8"/>
      <c r="AF35" s="8"/>
      <c r="AG35" s="8"/>
      <c r="AH35" s="8"/>
      <c r="AI35" s="8"/>
      <c r="AJ35" s="8"/>
      <c r="AK35" s="9"/>
    </row>
    <row r="36" spans="1:42" ht="15" customHeight="1">
      <c r="C36" s="249"/>
      <c r="D36" s="249"/>
      <c r="E36" s="249"/>
      <c r="F36" s="3"/>
      <c r="G36" s="3"/>
      <c r="H36" s="3"/>
      <c r="I36" s="3"/>
      <c r="J36" s="3"/>
      <c r="K36" s="3"/>
      <c r="L36" s="3"/>
      <c r="M36" s="3"/>
      <c r="N36" s="250"/>
      <c r="O36" s="250"/>
      <c r="P36" s="250"/>
      <c r="Q36" s="250"/>
      <c r="Y36" s="6"/>
      <c r="Z36" s="7"/>
      <c r="AA36" s="6"/>
      <c r="AB36" s="6"/>
      <c r="AC36" s="6"/>
      <c r="AD36" s="6"/>
      <c r="AF36" s="8" t="s">
        <v>7</v>
      </c>
      <c r="AG36" s="8"/>
      <c r="AH36" s="8"/>
      <c r="AI36" s="9"/>
      <c r="AJ36" s="8"/>
      <c r="AK36" s="9"/>
    </row>
    <row r="37" spans="1:42" ht="15" customHeight="1">
      <c r="B37" s="10" t="str">
        <f>[1]競男D!B5</f>
        <v>Ｄ</v>
      </c>
      <c r="C37" s="260" t="str">
        <f>[1]競男D!C5</f>
        <v>チーム名</v>
      </c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11">
        <f>B38</f>
        <v>17</v>
      </c>
      <c r="P37" s="11">
        <f>B39</f>
        <v>18</v>
      </c>
      <c r="Q37" s="11">
        <f>B40</f>
        <v>19</v>
      </c>
      <c r="R37" s="11">
        <f>B41</f>
        <v>20</v>
      </c>
      <c r="S37" s="11">
        <f>B42</f>
        <v>21</v>
      </c>
      <c r="T37" s="12">
        <f>B43</f>
        <v>22</v>
      </c>
      <c r="U37" s="30" t="s">
        <v>3</v>
      </c>
      <c r="V37" s="30" t="s">
        <v>4</v>
      </c>
      <c r="W37" s="261" t="s">
        <v>5</v>
      </c>
      <c r="X37" s="262"/>
      <c r="Y37" s="13"/>
      <c r="Z37" s="14"/>
      <c r="AA37" s="14"/>
      <c r="AB37" s="14"/>
      <c r="AC37" s="14"/>
      <c r="AD37" s="15"/>
      <c r="AE37" s="16">
        <f t="shared" ref="AE37:AJ37" si="3">O37</f>
        <v>17</v>
      </c>
      <c r="AF37" s="16">
        <f t="shared" si="3"/>
        <v>18</v>
      </c>
      <c r="AG37" s="16">
        <f t="shared" si="3"/>
        <v>19</v>
      </c>
      <c r="AH37" s="16">
        <f t="shared" si="3"/>
        <v>20</v>
      </c>
      <c r="AI37" s="16">
        <f t="shared" si="3"/>
        <v>21</v>
      </c>
      <c r="AJ37" s="16">
        <f t="shared" si="3"/>
        <v>22</v>
      </c>
      <c r="AK37" s="45" t="s">
        <v>6</v>
      </c>
      <c r="AL37" s="7"/>
      <c r="AM37" s="7"/>
      <c r="AN37" s="7"/>
      <c r="AO37" s="7"/>
      <c r="AP37" s="6"/>
    </row>
    <row r="38" spans="1:42" ht="15" customHeight="1">
      <c r="A38" s="1">
        <f t="shared" ref="A38:A43" si="4">40+W38</f>
        <v>41</v>
      </c>
      <c r="B38" s="17">
        <f>[1]競男D!B6</f>
        <v>17</v>
      </c>
      <c r="C38" s="267" t="str">
        <f>[1]競男D!C6</f>
        <v>府中樹徳殿ＴＣ</v>
      </c>
      <c r="D38" s="267"/>
      <c r="E38" s="267"/>
      <c r="F38" s="267"/>
      <c r="G38" s="267"/>
      <c r="H38" s="267"/>
      <c r="I38" s="267"/>
      <c r="J38" s="267"/>
      <c r="K38" s="267"/>
      <c r="L38" s="260" t="str">
        <f>[1]競男D!L6</f>
        <v>東　京</v>
      </c>
      <c r="M38" s="260"/>
      <c r="N38" s="260"/>
      <c r="O38" s="18"/>
      <c r="P38" s="19" t="str">
        <f>[1]競男D!P6</f>
        <v>○</v>
      </c>
      <c r="Q38" s="19" t="str">
        <f>[1]競男D!Q6</f>
        <v>○</v>
      </c>
      <c r="R38" s="19" t="str">
        <f>[1]競男D!R6</f>
        <v>○</v>
      </c>
      <c r="S38" s="19" t="str">
        <f>[1]競男D!S6</f>
        <v>○</v>
      </c>
      <c r="T38" s="19" t="str">
        <f>[1]競男D!T6</f>
        <v>○</v>
      </c>
      <c r="U38" s="19">
        <f>[1]競男D!U6</f>
        <v>5</v>
      </c>
      <c r="V38" s="19">
        <f>[1]競男D!V6</f>
        <v>0</v>
      </c>
      <c r="W38" s="268">
        <f>[1]競男D!W6</f>
        <v>1</v>
      </c>
      <c r="X38" s="269"/>
      <c r="Y38" s="20"/>
      <c r="Z38" s="21"/>
      <c r="AA38" s="21"/>
      <c r="AB38" s="21"/>
      <c r="AC38" s="21"/>
      <c r="AD38" s="22">
        <f t="shared" ref="AD38:AD43" si="5">B38</f>
        <v>17</v>
      </c>
      <c r="AE38" s="23"/>
      <c r="AF38" s="19">
        <f>[1]競男D!AE6</f>
        <v>0</v>
      </c>
      <c r="AG38" s="19">
        <f>[1]競男D!AF6</f>
        <v>0</v>
      </c>
      <c r="AH38" s="19">
        <f>[1]競男D!AG6</f>
        <v>0</v>
      </c>
      <c r="AI38" s="19">
        <f>[1]競男D!AH6</f>
        <v>1</v>
      </c>
      <c r="AJ38" s="19">
        <f>[1]競男D!AI6</f>
        <v>0</v>
      </c>
      <c r="AK38" s="19">
        <f>[1]競男D!AJ6</f>
        <v>1</v>
      </c>
      <c r="AL38" s="24"/>
      <c r="AM38" s="24"/>
      <c r="AN38" s="24"/>
      <c r="AO38" s="24"/>
      <c r="AP38" s="24"/>
    </row>
    <row r="39" spans="1:42" ht="15" customHeight="1">
      <c r="A39" s="1">
        <f t="shared" si="4"/>
        <v>43</v>
      </c>
      <c r="B39" s="17">
        <f>[1]競男D!B7</f>
        <v>18</v>
      </c>
      <c r="C39" s="267" t="str">
        <f>[1]競男D!C7</f>
        <v>福井黒龍</v>
      </c>
      <c r="D39" s="267"/>
      <c r="E39" s="267"/>
      <c r="F39" s="267"/>
      <c r="G39" s="267"/>
      <c r="H39" s="267"/>
      <c r="I39" s="267"/>
      <c r="J39" s="267"/>
      <c r="K39" s="267"/>
      <c r="L39" s="260" t="str">
        <f>[1]競男D!L7</f>
        <v>福　井</v>
      </c>
      <c r="M39" s="260"/>
      <c r="N39" s="260"/>
      <c r="O39" s="19" t="str">
        <f>[1]競男D!O7</f>
        <v>×</v>
      </c>
      <c r="P39" s="18"/>
      <c r="Q39" s="19" t="str">
        <f>[1]競男D!Q7</f>
        <v>○</v>
      </c>
      <c r="R39" s="19" t="str">
        <f>[1]競男D!R7</f>
        <v>○</v>
      </c>
      <c r="S39" s="19" t="str">
        <f>[1]競男D!S7</f>
        <v>×</v>
      </c>
      <c r="T39" s="19" t="str">
        <f>[1]競男D!T7</f>
        <v>○</v>
      </c>
      <c r="U39" s="19">
        <f>[1]競男D!U7</f>
        <v>3</v>
      </c>
      <c r="V39" s="19">
        <f>[1]競男D!V7</f>
        <v>2</v>
      </c>
      <c r="W39" s="268">
        <f>[1]競男D!W7</f>
        <v>3</v>
      </c>
      <c r="X39" s="269"/>
      <c r="Y39" s="20"/>
      <c r="Z39" s="21"/>
      <c r="AA39" s="21"/>
      <c r="AB39" s="21"/>
      <c r="AC39" s="21"/>
      <c r="AD39" s="22">
        <f t="shared" si="5"/>
        <v>18</v>
      </c>
      <c r="AE39" s="19">
        <f>[1]競男D!AD7</f>
        <v>2</v>
      </c>
      <c r="AF39" s="23"/>
      <c r="AG39" s="19">
        <f>[1]競男D!AF7</f>
        <v>0</v>
      </c>
      <c r="AH39" s="19">
        <f>[1]競男D!AG7</f>
        <v>0</v>
      </c>
      <c r="AI39" s="19">
        <f>[1]競男D!AH7</f>
        <v>2</v>
      </c>
      <c r="AJ39" s="19">
        <f>[1]競男D!AI7</f>
        <v>0</v>
      </c>
      <c r="AK39" s="19">
        <f>[1]競男D!AJ7</f>
        <v>4</v>
      </c>
      <c r="AL39" s="24"/>
      <c r="AM39" s="24"/>
      <c r="AN39" s="24"/>
      <c r="AO39" s="24"/>
      <c r="AP39" s="24"/>
    </row>
    <row r="40" spans="1:42" ht="15" customHeight="1">
      <c r="A40" s="1">
        <f t="shared" si="4"/>
        <v>46</v>
      </c>
      <c r="B40" s="17">
        <f>[1]競男D!B8</f>
        <v>19</v>
      </c>
      <c r="C40" s="267" t="str">
        <f>[1]競男D!C8</f>
        <v>東浦アトム</v>
      </c>
      <c r="D40" s="267"/>
      <c r="E40" s="267"/>
      <c r="F40" s="267"/>
      <c r="G40" s="267"/>
      <c r="H40" s="267"/>
      <c r="I40" s="267"/>
      <c r="J40" s="267"/>
      <c r="K40" s="267"/>
      <c r="L40" s="260" t="str">
        <f>[1]競男D!L8</f>
        <v>愛　知</v>
      </c>
      <c r="M40" s="260"/>
      <c r="N40" s="260"/>
      <c r="O40" s="19" t="str">
        <f>[1]競男D!O8</f>
        <v>×</v>
      </c>
      <c r="P40" s="19" t="str">
        <f>[1]競男D!P8</f>
        <v>×</v>
      </c>
      <c r="Q40" s="18"/>
      <c r="R40" s="19" t="str">
        <f>[1]競男D!R8</f>
        <v>×</v>
      </c>
      <c r="S40" s="19" t="str">
        <f>[1]競男D!S8</f>
        <v>×</v>
      </c>
      <c r="T40" s="19" t="str">
        <f>[1]競男D!T8</f>
        <v>×</v>
      </c>
      <c r="U40" s="19">
        <f>[1]競男D!U8</f>
        <v>0</v>
      </c>
      <c r="V40" s="19">
        <f>[1]競男D!V8</f>
        <v>5</v>
      </c>
      <c r="W40" s="268">
        <f>[1]競男D!W8</f>
        <v>6</v>
      </c>
      <c r="X40" s="269"/>
      <c r="Y40" s="20"/>
      <c r="Z40" s="21"/>
      <c r="AA40" s="21"/>
      <c r="AB40" s="21"/>
      <c r="AC40" s="21"/>
      <c r="AD40" s="22">
        <f t="shared" si="5"/>
        <v>19</v>
      </c>
      <c r="AE40" s="19">
        <f>[1]競男D!AD8</f>
        <v>1</v>
      </c>
      <c r="AF40" s="19">
        <f>[1]競男D!AE8</f>
        <v>2</v>
      </c>
      <c r="AG40" s="23"/>
      <c r="AH40" s="19">
        <f>[1]競男D!AG8</f>
        <v>1</v>
      </c>
      <c r="AI40" s="19">
        <f>[1]競男D!AH8</f>
        <v>1</v>
      </c>
      <c r="AJ40" s="19">
        <f>[1]競男D!AI8</f>
        <v>1</v>
      </c>
      <c r="AK40" s="19">
        <f>[1]競男D!AJ8</f>
        <v>6</v>
      </c>
      <c r="AL40" s="24"/>
      <c r="AM40" s="24"/>
      <c r="AN40" s="24"/>
      <c r="AO40" s="24"/>
      <c r="AP40" s="24"/>
    </row>
    <row r="41" spans="1:42" ht="15" customHeight="1">
      <c r="A41" s="1">
        <f t="shared" si="4"/>
        <v>45</v>
      </c>
      <c r="B41" s="17">
        <f>[1]競男D!B9</f>
        <v>20</v>
      </c>
      <c r="C41" s="267" t="str">
        <f>[1]競男D!C9</f>
        <v>能州輝綱</v>
      </c>
      <c r="D41" s="267"/>
      <c r="E41" s="267"/>
      <c r="F41" s="267"/>
      <c r="G41" s="267"/>
      <c r="H41" s="267"/>
      <c r="I41" s="267"/>
      <c r="J41" s="267"/>
      <c r="K41" s="267"/>
      <c r="L41" s="260" t="str">
        <f>[1]競男D!L9</f>
        <v>石　川</v>
      </c>
      <c r="M41" s="260"/>
      <c r="N41" s="260"/>
      <c r="O41" s="19" t="str">
        <f>[1]競男D!O9</f>
        <v>×</v>
      </c>
      <c r="P41" s="19" t="str">
        <f>[1]競男D!P9</f>
        <v>×</v>
      </c>
      <c r="Q41" s="19" t="str">
        <f>[1]競男D!Q9</f>
        <v>○</v>
      </c>
      <c r="R41" s="18"/>
      <c r="S41" s="19" t="str">
        <f>[1]競男D!S9</f>
        <v>×</v>
      </c>
      <c r="T41" s="19" t="str">
        <f>[1]競男D!T9</f>
        <v>×</v>
      </c>
      <c r="U41" s="19">
        <f>[1]競男D!U9</f>
        <v>1</v>
      </c>
      <c r="V41" s="19">
        <f>[1]競男D!V9</f>
        <v>4</v>
      </c>
      <c r="W41" s="268">
        <f>[1]競男D!W9</f>
        <v>5</v>
      </c>
      <c r="X41" s="269"/>
      <c r="Y41" s="20"/>
      <c r="Z41" s="21"/>
      <c r="AA41" s="21"/>
      <c r="AB41" s="21"/>
      <c r="AC41" s="21"/>
      <c r="AD41" s="22">
        <f t="shared" si="5"/>
        <v>20</v>
      </c>
      <c r="AE41" s="19">
        <f>[1]競男D!AD9</f>
        <v>2</v>
      </c>
      <c r="AF41" s="19">
        <f>[1]競男D!AE9</f>
        <v>1</v>
      </c>
      <c r="AG41" s="19">
        <f>[1]競男D!AF9</f>
        <v>2</v>
      </c>
      <c r="AH41" s="23"/>
      <c r="AI41" s="19">
        <f>[1]競男D!AH9</f>
        <v>1</v>
      </c>
      <c r="AJ41" s="19">
        <f>[1]競男D!AI9</f>
        <v>0</v>
      </c>
      <c r="AK41" s="19">
        <f>[1]競男D!AJ9</f>
        <v>6</v>
      </c>
      <c r="AL41" s="24"/>
      <c r="AM41" s="24"/>
      <c r="AN41" s="24"/>
      <c r="AO41" s="24"/>
      <c r="AP41" s="24"/>
    </row>
    <row r="42" spans="1:42" ht="15" customHeight="1">
      <c r="A42" s="1">
        <f t="shared" si="4"/>
        <v>42</v>
      </c>
      <c r="B42" s="17">
        <f>[1]競男D!B10</f>
        <v>21</v>
      </c>
      <c r="C42" s="267" t="str">
        <f>[1]競男D!C10</f>
        <v>田代ふるさと</v>
      </c>
      <c r="D42" s="267"/>
      <c r="E42" s="267"/>
      <c r="F42" s="267"/>
      <c r="G42" s="267"/>
      <c r="H42" s="267"/>
      <c r="I42" s="267"/>
      <c r="J42" s="267"/>
      <c r="K42" s="267"/>
      <c r="L42" s="260" t="str">
        <f>[1]競男D!L10</f>
        <v>秋　田</v>
      </c>
      <c r="M42" s="260"/>
      <c r="N42" s="260"/>
      <c r="O42" s="19" t="str">
        <f>[1]競男D!O10</f>
        <v>×</v>
      </c>
      <c r="P42" s="19" t="str">
        <f>[1]競男D!P10</f>
        <v>○</v>
      </c>
      <c r="Q42" s="19" t="str">
        <f>[1]競男D!Q10</f>
        <v>○</v>
      </c>
      <c r="R42" s="19" t="str">
        <f>[1]競男D!R10</f>
        <v>○</v>
      </c>
      <c r="S42" s="18"/>
      <c r="T42" s="19" t="str">
        <f>[1]競男D!T10</f>
        <v>○</v>
      </c>
      <c r="U42" s="19">
        <f>[1]競男D!U10</f>
        <v>4</v>
      </c>
      <c r="V42" s="19">
        <f>[1]競男D!V10</f>
        <v>1</v>
      </c>
      <c r="W42" s="268">
        <f>[1]競男D!W10</f>
        <v>2</v>
      </c>
      <c r="X42" s="269"/>
      <c r="Y42" s="20"/>
      <c r="Z42" s="21"/>
      <c r="AA42" s="21"/>
      <c r="AB42" s="21"/>
      <c r="AC42" s="21"/>
      <c r="AD42" s="22">
        <f t="shared" si="5"/>
        <v>21</v>
      </c>
      <c r="AE42" s="19">
        <f>[1]競男D!AD10</f>
        <v>2</v>
      </c>
      <c r="AF42" s="19">
        <f>[1]競男D!AE10</f>
        <v>1</v>
      </c>
      <c r="AG42" s="19">
        <f>[1]競男D!AF10</f>
        <v>0</v>
      </c>
      <c r="AH42" s="19">
        <f>[1]競男D!AG10</f>
        <v>0</v>
      </c>
      <c r="AI42" s="23"/>
      <c r="AJ42" s="19">
        <f>[1]競男D!AI10</f>
        <v>0</v>
      </c>
      <c r="AK42" s="19">
        <f>[1]競男D!AJ10</f>
        <v>3</v>
      </c>
      <c r="AL42" s="24"/>
      <c r="AM42" s="24"/>
      <c r="AN42" s="24"/>
      <c r="AO42" s="24"/>
      <c r="AP42" s="24"/>
    </row>
    <row r="43" spans="1:42" ht="15" customHeight="1">
      <c r="A43" s="1">
        <f t="shared" si="4"/>
        <v>44</v>
      </c>
      <c r="B43" s="17">
        <f>[1]競男D!B11</f>
        <v>22</v>
      </c>
      <c r="C43" s="267" t="str">
        <f>[1]競男D!C11</f>
        <v>サムライセブン</v>
      </c>
      <c r="D43" s="267"/>
      <c r="E43" s="267"/>
      <c r="F43" s="267"/>
      <c r="G43" s="267"/>
      <c r="H43" s="267"/>
      <c r="I43" s="267"/>
      <c r="J43" s="267"/>
      <c r="K43" s="267"/>
      <c r="L43" s="260" t="str">
        <f>[1]競男D!L11</f>
        <v>富　山</v>
      </c>
      <c r="M43" s="260"/>
      <c r="N43" s="260"/>
      <c r="O43" s="19" t="str">
        <f>[1]競男D!O11</f>
        <v>×</v>
      </c>
      <c r="P43" s="19" t="str">
        <f>[1]競男D!P11</f>
        <v>×</v>
      </c>
      <c r="Q43" s="19" t="str">
        <f>[1]競男D!Q11</f>
        <v>○</v>
      </c>
      <c r="R43" s="19" t="str">
        <f>[1]競男D!R11</f>
        <v>○</v>
      </c>
      <c r="S43" s="19" t="str">
        <f>[1]競男D!S11</f>
        <v>×</v>
      </c>
      <c r="T43" s="18"/>
      <c r="U43" s="19">
        <f>[1]競男D!U11</f>
        <v>2</v>
      </c>
      <c r="V43" s="19">
        <f>[1]競男D!V11</f>
        <v>3</v>
      </c>
      <c r="W43" s="268">
        <f>[1]競男D!W11</f>
        <v>4</v>
      </c>
      <c r="X43" s="269"/>
      <c r="Y43" s="20"/>
      <c r="Z43" s="21"/>
      <c r="AA43" s="21"/>
      <c r="AB43" s="21"/>
      <c r="AC43" s="21"/>
      <c r="AD43" s="22">
        <f t="shared" si="5"/>
        <v>22</v>
      </c>
      <c r="AE43" s="19">
        <f>[1]競男D!AD11</f>
        <v>1</v>
      </c>
      <c r="AF43" s="19">
        <f>[1]競男D!AE11</f>
        <v>2</v>
      </c>
      <c r="AG43" s="19">
        <f>[1]競男D!AF11</f>
        <v>0</v>
      </c>
      <c r="AH43" s="19">
        <f>[1]競男D!AG11</f>
        <v>0</v>
      </c>
      <c r="AI43" s="19">
        <f>[1]競男D!AH11</f>
        <v>1</v>
      </c>
      <c r="AJ43" s="23"/>
      <c r="AK43" s="19">
        <f>[1]競男D!AJ11</f>
        <v>4</v>
      </c>
      <c r="AL43" s="24"/>
      <c r="AM43" s="24"/>
      <c r="AN43" s="24"/>
      <c r="AO43" s="24"/>
      <c r="AP43" s="24"/>
    </row>
    <row r="44" spans="1:42" s="29" customFormat="1" ht="15" customHeight="1">
      <c r="A44" s="25"/>
      <c r="B44" s="1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4"/>
      <c r="AA44" s="24"/>
      <c r="AB44" s="27"/>
      <c r="AC44" s="27"/>
      <c r="AD44" s="14"/>
      <c r="AE44" s="28"/>
      <c r="AF44" s="28"/>
      <c r="AG44" s="28"/>
      <c r="AH44" s="28"/>
      <c r="AI44" s="28"/>
      <c r="AJ44" s="28"/>
      <c r="AK44" s="28"/>
      <c r="AL44" s="24"/>
      <c r="AM44" s="24"/>
      <c r="AN44" s="24"/>
      <c r="AO44" s="24"/>
      <c r="AP44" s="24"/>
    </row>
    <row r="45" spans="1:42" s="29" customFormat="1" ht="15" customHeight="1">
      <c r="A45" s="25"/>
      <c r="B45" s="1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4"/>
      <c r="AA45" s="24"/>
      <c r="AB45" s="27"/>
      <c r="AC45" s="27"/>
      <c r="AD45" s="14"/>
      <c r="AE45" s="28"/>
      <c r="AF45" s="28"/>
      <c r="AG45" s="28"/>
      <c r="AH45" s="28"/>
      <c r="AI45" s="28"/>
      <c r="AJ45" s="28"/>
      <c r="AK45" s="28"/>
      <c r="AL45" s="24"/>
      <c r="AM45" s="24"/>
      <c r="AN45" s="24"/>
      <c r="AO45" s="24"/>
      <c r="AP45" s="24"/>
    </row>
    <row r="46" spans="1:42" ht="15" customHeight="1">
      <c r="B46" s="5" t="str">
        <f>[1]競技女子!B3</f>
        <v>選手権女子　予選リーグＥブロック</v>
      </c>
      <c r="Y46" s="6"/>
      <c r="Z46" s="7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42" ht="15" customHeight="1">
      <c r="C47" s="249"/>
      <c r="D47" s="249"/>
      <c r="E47" s="249"/>
      <c r="F47" s="3"/>
      <c r="G47" s="3"/>
      <c r="H47" s="3"/>
      <c r="I47" s="3"/>
      <c r="J47" s="3"/>
      <c r="K47" s="3"/>
      <c r="L47" s="3"/>
      <c r="M47" s="3"/>
      <c r="N47" s="250"/>
      <c r="O47" s="250"/>
      <c r="P47" s="250"/>
      <c r="Q47" s="250"/>
      <c r="Y47" s="6"/>
      <c r="Z47" s="7"/>
      <c r="AA47" s="6"/>
      <c r="AD47" s="6"/>
      <c r="AE47" s="6" t="s">
        <v>2</v>
      </c>
      <c r="AF47" s="6"/>
      <c r="AH47" s="6"/>
      <c r="AI47" s="6"/>
      <c r="AJ47" s="6"/>
      <c r="AK47" s="6"/>
    </row>
    <row r="48" spans="1:42" ht="15" customHeight="1">
      <c r="B48" s="10" t="str">
        <f>[1]競技女子!B5</f>
        <v>Ｅ</v>
      </c>
      <c r="C48" s="271" t="str">
        <f>[1]競技女子!C5</f>
        <v>チーム名</v>
      </c>
      <c r="D48" s="272"/>
      <c r="E48" s="272"/>
      <c r="F48" s="272"/>
      <c r="G48" s="272"/>
      <c r="H48" s="272"/>
      <c r="I48" s="272"/>
      <c r="J48" s="272"/>
      <c r="K48" s="273"/>
      <c r="L48" s="271" t="s">
        <v>8</v>
      </c>
      <c r="M48" s="272"/>
      <c r="N48" s="273"/>
      <c r="O48" s="46" t="str">
        <f>B49</f>
        <v>①</v>
      </c>
      <c r="P48" s="46" t="str">
        <f>B50</f>
        <v>②</v>
      </c>
      <c r="Q48" s="46" t="str">
        <f>B51</f>
        <v>③</v>
      </c>
      <c r="R48" s="47" t="str">
        <f>B52</f>
        <v>④</v>
      </c>
      <c r="S48" s="47" t="str">
        <f>B53</f>
        <v>⑤</v>
      </c>
      <c r="T48" s="47" t="str">
        <f>B54</f>
        <v>⑥</v>
      </c>
      <c r="U48" s="47" t="str">
        <f>B55</f>
        <v>⑦</v>
      </c>
      <c r="V48" s="47" t="str">
        <f>B56</f>
        <v>⑧</v>
      </c>
      <c r="W48" s="48" t="s">
        <v>3</v>
      </c>
      <c r="X48" s="48" t="s">
        <v>4</v>
      </c>
      <c r="Y48" s="274" t="s">
        <v>5</v>
      </c>
      <c r="Z48" s="275"/>
      <c r="AA48" s="2"/>
      <c r="AD48" s="32"/>
      <c r="AE48" s="33" t="str">
        <f>O48</f>
        <v>①</v>
      </c>
      <c r="AF48" s="33" t="str">
        <f t="shared" ref="AF48:AL48" si="6">P48</f>
        <v>②</v>
      </c>
      <c r="AG48" s="33" t="str">
        <f t="shared" si="6"/>
        <v>③</v>
      </c>
      <c r="AH48" s="33" t="str">
        <f t="shared" si="6"/>
        <v>④</v>
      </c>
      <c r="AI48" s="33" t="str">
        <f t="shared" si="6"/>
        <v>⑤</v>
      </c>
      <c r="AJ48" s="33" t="str">
        <f t="shared" si="6"/>
        <v>⑥</v>
      </c>
      <c r="AK48" s="33" t="str">
        <f t="shared" si="6"/>
        <v>⑦</v>
      </c>
      <c r="AL48" s="33" t="str">
        <f t="shared" si="6"/>
        <v>⑧</v>
      </c>
      <c r="AM48" s="33" t="s">
        <v>6</v>
      </c>
    </row>
    <row r="49" spans="1:43" ht="15" customHeight="1">
      <c r="A49" s="1">
        <f>50+Y49</f>
        <v>55</v>
      </c>
      <c r="B49" s="17" t="str">
        <f>[1]競技女子!B6</f>
        <v>①</v>
      </c>
      <c r="C49" s="267" t="str">
        <f>[1]競技女子!C6</f>
        <v>高根の華</v>
      </c>
      <c r="D49" s="267"/>
      <c r="E49" s="267"/>
      <c r="F49" s="267"/>
      <c r="G49" s="267"/>
      <c r="H49" s="267"/>
      <c r="I49" s="267"/>
      <c r="J49" s="267"/>
      <c r="K49" s="267"/>
      <c r="L49" s="260" t="str">
        <f>[1]競技女子!L6</f>
        <v>山　梨</v>
      </c>
      <c r="M49" s="260"/>
      <c r="N49" s="260"/>
      <c r="O49" s="18"/>
      <c r="P49" s="19" t="str">
        <f>[1]競技女子!P6</f>
        <v>○</v>
      </c>
      <c r="Q49" s="19" t="str">
        <f>[1]競技女子!Q6</f>
        <v>×</v>
      </c>
      <c r="R49" s="19" t="str">
        <f>[1]競技女子!R6</f>
        <v>×</v>
      </c>
      <c r="S49" s="19" t="str">
        <f>[1]競技女子!S6</f>
        <v>○</v>
      </c>
      <c r="T49" s="19" t="str">
        <f>[1]競技女子!T6</f>
        <v>×</v>
      </c>
      <c r="U49" s="19" t="str">
        <f>[1]競技女子!U6</f>
        <v>×</v>
      </c>
      <c r="V49" s="19" t="str">
        <f>[1]競技女子!V6</f>
        <v>○</v>
      </c>
      <c r="W49" s="19">
        <f>[1]競技女子!W6</f>
        <v>3</v>
      </c>
      <c r="X49" s="19">
        <f>[1]競技女子!X6</f>
        <v>4</v>
      </c>
      <c r="Y49" s="268">
        <f>[1]競技女子!Y6</f>
        <v>5</v>
      </c>
      <c r="Z49" s="269"/>
      <c r="AA49" s="2"/>
      <c r="AD49" s="17" t="str">
        <f>B49</f>
        <v>①</v>
      </c>
      <c r="AE49" s="49"/>
      <c r="AF49" s="19">
        <f>[1]競技女子!AE6</f>
        <v>0</v>
      </c>
      <c r="AG49" s="19">
        <f>[1]競技女子!AF6</f>
        <v>5</v>
      </c>
      <c r="AH49" s="19">
        <f>[1]競技女子!AG6</f>
        <v>2</v>
      </c>
      <c r="AI49" s="19">
        <f>[1]競技女子!AH6</f>
        <v>0</v>
      </c>
      <c r="AJ49" s="19">
        <f>[1]競技女子!AI6</f>
        <v>1</v>
      </c>
      <c r="AK49" s="19">
        <f>[1]競技女子!AJ6</f>
        <v>2</v>
      </c>
      <c r="AL49" s="19">
        <f>[1]競技女子!AK6</f>
        <v>1</v>
      </c>
      <c r="AM49" s="19">
        <f>[1]競技女子!AL6</f>
        <v>11</v>
      </c>
    </row>
    <row r="50" spans="1:43" ht="15" customHeight="1">
      <c r="A50" s="1">
        <f t="shared" ref="A50:A56" si="7">50+Y50</f>
        <v>56</v>
      </c>
      <c r="B50" s="17" t="str">
        <f>[1]競技女子!B7</f>
        <v>②</v>
      </c>
      <c r="C50" s="267" t="str">
        <f>[1]競技女子!C7</f>
        <v>魚津上中島L.C.</v>
      </c>
      <c r="D50" s="267"/>
      <c r="E50" s="267"/>
      <c r="F50" s="267"/>
      <c r="G50" s="267"/>
      <c r="H50" s="267"/>
      <c r="I50" s="267"/>
      <c r="J50" s="267"/>
      <c r="K50" s="267"/>
      <c r="L50" s="260" t="str">
        <f>[1]競技女子!L7</f>
        <v>富　山</v>
      </c>
      <c r="M50" s="260"/>
      <c r="N50" s="260"/>
      <c r="O50" s="19" t="str">
        <f>[1]競技女子!O7</f>
        <v>×</v>
      </c>
      <c r="P50" s="18"/>
      <c r="Q50" s="19" t="str">
        <f>[1]競技女子!Q7</f>
        <v>×</v>
      </c>
      <c r="R50" s="19" t="str">
        <f>[1]競技女子!R7</f>
        <v>×</v>
      </c>
      <c r="S50" s="19" t="str">
        <f>[1]競技女子!S7</f>
        <v>○</v>
      </c>
      <c r="T50" s="19" t="str">
        <f>[1]競技女子!T7</f>
        <v>×</v>
      </c>
      <c r="U50" s="19" t="str">
        <f>[1]競技女子!U7</f>
        <v>×</v>
      </c>
      <c r="V50" s="19" t="str">
        <f>[1]競技女子!V7</f>
        <v>○</v>
      </c>
      <c r="W50" s="19">
        <f>[1]競技女子!W7</f>
        <v>2</v>
      </c>
      <c r="X50" s="19">
        <f>[1]競技女子!X7</f>
        <v>5</v>
      </c>
      <c r="Y50" s="268">
        <f>[1]競技女子!Y7</f>
        <v>6</v>
      </c>
      <c r="Z50" s="269"/>
      <c r="AA50" s="2"/>
      <c r="AD50" s="17" t="str">
        <f t="shared" ref="AD50:AD56" si="8">B50</f>
        <v>②</v>
      </c>
      <c r="AE50" s="19">
        <f>[1]競技女子!AD7</f>
        <v>1</v>
      </c>
      <c r="AF50" s="23"/>
      <c r="AG50" s="19">
        <f>[1]競技女子!AF7</f>
        <v>1</v>
      </c>
      <c r="AH50" s="19">
        <f>[1]競技女子!AG7</f>
        <v>1</v>
      </c>
      <c r="AI50" s="19">
        <f>[1]競技女子!AH7</f>
        <v>5</v>
      </c>
      <c r="AJ50" s="19">
        <f>[1]競技女子!AI7</f>
        <v>1</v>
      </c>
      <c r="AK50" s="19">
        <f>[1]競技女子!AJ7</f>
        <v>0</v>
      </c>
      <c r="AL50" s="19">
        <f>[1]競技女子!AK7</f>
        <v>2</v>
      </c>
      <c r="AM50" s="19">
        <f>[1]競技女子!AL7</f>
        <v>11</v>
      </c>
    </row>
    <row r="51" spans="1:43" ht="15" customHeight="1">
      <c r="A51" s="1">
        <f t="shared" si="7"/>
        <v>53</v>
      </c>
      <c r="B51" s="17" t="str">
        <f>[1]競技女子!B8</f>
        <v>③</v>
      </c>
      <c r="C51" s="267" t="str">
        <f>[1]競技女子!C8</f>
        <v>ファンキーガールズ</v>
      </c>
      <c r="D51" s="267"/>
      <c r="E51" s="267"/>
      <c r="F51" s="267"/>
      <c r="G51" s="267"/>
      <c r="H51" s="267"/>
      <c r="I51" s="267"/>
      <c r="J51" s="267"/>
      <c r="K51" s="267"/>
      <c r="L51" s="260" t="str">
        <f>[1]競技女子!L8</f>
        <v>福　井</v>
      </c>
      <c r="M51" s="260"/>
      <c r="N51" s="260"/>
      <c r="O51" s="19" t="str">
        <f>[1]競技女子!O8</f>
        <v>○</v>
      </c>
      <c r="P51" s="19" t="str">
        <f>[1]競技女子!P8</f>
        <v>○</v>
      </c>
      <c r="Q51" s="18"/>
      <c r="R51" s="19" t="str">
        <f>[1]競技女子!R8</f>
        <v>○</v>
      </c>
      <c r="S51" s="19" t="str">
        <f>[1]競技女子!S8</f>
        <v>○</v>
      </c>
      <c r="T51" s="19" t="str">
        <f>[1]競技女子!T8</f>
        <v>×</v>
      </c>
      <c r="U51" s="19" t="str">
        <f>[1]競技女子!U8</f>
        <v>×</v>
      </c>
      <c r="V51" s="19" t="str">
        <f>[1]競技女子!V8</f>
        <v>○</v>
      </c>
      <c r="W51" s="19">
        <f>[1]競技女子!W8</f>
        <v>5</v>
      </c>
      <c r="X51" s="19">
        <f>[1]競技女子!X8</f>
        <v>2</v>
      </c>
      <c r="Y51" s="268">
        <f>[1]競技女子!Y8</f>
        <v>3</v>
      </c>
      <c r="Z51" s="269"/>
      <c r="AA51" s="2"/>
      <c r="AD51" s="17" t="str">
        <f t="shared" si="8"/>
        <v>③</v>
      </c>
      <c r="AE51" s="19">
        <f>[1]競技女子!AD8</f>
        <v>3</v>
      </c>
      <c r="AF51" s="19">
        <f>[1]競技女子!AE8</f>
        <v>0</v>
      </c>
      <c r="AG51" s="23"/>
      <c r="AH51" s="19">
        <f>[1]競技女子!AG8</f>
        <v>1</v>
      </c>
      <c r="AI51" s="19">
        <f>[1]競技女子!AH8</f>
        <v>0</v>
      </c>
      <c r="AJ51" s="19">
        <f>[1]競技女子!AI8</f>
        <v>2</v>
      </c>
      <c r="AK51" s="19">
        <f>[1]競技女子!AJ8</f>
        <v>2</v>
      </c>
      <c r="AL51" s="19">
        <f>[1]競技女子!AK8</f>
        <v>0</v>
      </c>
      <c r="AM51" s="19">
        <f>[1]競技女子!AL8</f>
        <v>8</v>
      </c>
    </row>
    <row r="52" spans="1:43" ht="15" customHeight="1">
      <c r="A52" s="1">
        <f t="shared" si="7"/>
        <v>54</v>
      </c>
      <c r="B52" s="17" t="str">
        <f>[1]競技女子!B9</f>
        <v>④</v>
      </c>
      <c r="C52" s="267" t="str">
        <f>[1]競技女子!C9</f>
        <v>美笑会</v>
      </c>
      <c r="D52" s="267"/>
      <c r="E52" s="267"/>
      <c r="F52" s="267"/>
      <c r="G52" s="267"/>
      <c r="H52" s="267"/>
      <c r="I52" s="267"/>
      <c r="J52" s="267"/>
      <c r="K52" s="267"/>
      <c r="L52" s="260" t="str">
        <f>[1]競技女子!L9</f>
        <v>石　川</v>
      </c>
      <c r="M52" s="260"/>
      <c r="N52" s="260"/>
      <c r="O52" s="19" t="str">
        <f>[1]競技女子!O9</f>
        <v>○</v>
      </c>
      <c r="P52" s="19" t="str">
        <f>[1]競技女子!P9</f>
        <v>○</v>
      </c>
      <c r="Q52" s="19" t="str">
        <f>[1]競技女子!Q9</f>
        <v>×</v>
      </c>
      <c r="R52" s="18"/>
      <c r="S52" s="19" t="str">
        <f>[1]競技女子!S9</f>
        <v>○</v>
      </c>
      <c r="T52" s="19" t="str">
        <f>[1]競技女子!T9</f>
        <v>×</v>
      </c>
      <c r="U52" s="19" t="str">
        <f>[1]競技女子!U9</f>
        <v>×</v>
      </c>
      <c r="V52" s="19" t="str">
        <f>[1]競技女子!V9</f>
        <v>○</v>
      </c>
      <c r="W52" s="19">
        <f>[1]競技女子!W9</f>
        <v>4</v>
      </c>
      <c r="X52" s="19">
        <f>[1]競技女子!X9</f>
        <v>3</v>
      </c>
      <c r="Y52" s="268">
        <f>[1]競技女子!Y9</f>
        <v>4</v>
      </c>
      <c r="Z52" s="269"/>
      <c r="AA52" s="2"/>
      <c r="AD52" s="17" t="str">
        <f t="shared" si="8"/>
        <v>④</v>
      </c>
      <c r="AE52" s="19">
        <f>[1]競技女子!AD9</f>
        <v>1</v>
      </c>
      <c r="AF52" s="19">
        <f>[1]競技女子!AE9</f>
        <v>0</v>
      </c>
      <c r="AG52" s="19">
        <f>[1]競技女子!AF9</f>
        <v>2</v>
      </c>
      <c r="AH52" s="18"/>
      <c r="AI52" s="19">
        <f>[1]競技女子!AH9</f>
        <v>0</v>
      </c>
      <c r="AJ52" s="19">
        <f>[1]競技女子!AI9</f>
        <v>2</v>
      </c>
      <c r="AK52" s="19">
        <f>[1]競技女子!AJ9</f>
        <v>3</v>
      </c>
      <c r="AL52" s="19">
        <f>[1]競技女子!AK9</f>
        <v>0</v>
      </c>
      <c r="AM52" s="19">
        <f>[1]競技女子!AL9</f>
        <v>8</v>
      </c>
    </row>
    <row r="53" spans="1:43" ht="15" customHeight="1">
      <c r="A53" s="1">
        <f t="shared" si="7"/>
        <v>58</v>
      </c>
      <c r="B53" s="17" t="str">
        <f>[1]競技女子!B10</f>
        <v>⑤</v>
      </c>
      <c r="C53" s="267" t="str">
        <f>[1]競技女子!C10</f>
        <v>とようけＴＣ</v>
      </c>
      <c r="D53" s="267"/>
      <c r="E53" s="267"/>
      <c r="F53" s="267"/>
      <c r="G53" s="267"/>
      <c r="H53" s="267"/>
      <c r="I53" s="267"/>
      <c r="J53" s="267"/>
      <c r="K53" s="267"/>
      <c r="L53" s="260" t="str">
        <f>[1]競技女子!L10</f>
        <v>群　馬</v>
      </c>
      <c r="M53" s="260"/>
      <c r="N53" s="260"/>
      <c r="O53" s="19" t="str">
        <f>[1]競技女子!O10</f>
        <v>×</v>
      </c>
      <c r="P53" s="19" t="str">
        <f>[1]競技女子!P10</f>
        <v>×</v>
      </c>
      <c r="Q53" s="19" t="str">
        <f>[1]競技女子!Q10</f>
        <v>×</v>
      </c>
      <c r="R53" s="19" t="str">
        <f>[1]競技女子!R10</f>
        <v>×</v>
      </c>
      <c r="S53" s="18"/>
      <c r="T53" s="19" t="str">
        <f>[1]競技女子!T10</f>
        <v>×</v>
      </c>
      <c r="U53" s="19" t="str">
        <f>[1]競技女子!U10</f>
        <v>×</v>
      </c>
      <c r="V53" s="19" t="str">
        <f>[1]競技女子!V10</f>
        <v>×</v>
      </c>
      <c r="W53" s="19">
        <f>[1]競技女子!W10</f>
        <v>0</v>
      </c>
      <c r="X53" s="19">
        <f>[1]競技女子!X10</f>
        <v>7</v>
      </c>
      <c r="Y53" s="268">
        <f>[1]競技女子!Y10</f>
        <v>8</v>
      </c>
      <c r="Z53" s="269"/>
      <c r="AA53" s="2"/>
      <c r="AD53" s="17" t="str">
        <f t="shared" si="8"/>
        <v>⑤</v>
      </c>
      <c r="AE53" s="19">
        <f>[1]競技女子!AD10</f>
        <v>1</v>
      </c>
      <c r="AF53" s="19">
        <f>[1]競技女子!AE10</f>
        <v>5</v>
      </c>
      <c r="AG53" s="19">
        <f>[1]競技女子!AF10</f>
        <v>0</v>
      </c>
      <c r="AH53" s="19">
        <f>[1]競技女子!AG10</f>
        <v>1</v>
      </c>
      <c r="AI53" s="18"/>
      <c r="AJ53" s="19">
        <f>[1]競技女子!AI10</f>
        <v>0</v>
      </c>
      <c r="AK53" s="19">
        <f>[1]競技女子!AJ10</f>
        <v>1</v>
      </c>
      <c r="AL53" s="19">
        <f>[1]競技女子!AK10</f>
        <v>3</v>
      </c>
      <c r="AM53" s="19">
        <f>[1]競技女子!AL10</f>
        <v>11</v>
      </c>
    </row>
    <row r="54" spans="1:43" ht="15" customHeight="1">
      <c r="A54" s="1">
        <f t="shared" si="7"/>
        <v>52</v>
      </c>
      <c r="B54" s="17" t="str">
        <f>[1]競技女子!B11</f>
        <v>⑥</v>
      </c>
      <c r="C54" s="267" t="str">
        <f>[1]競技女子!C11</f>
        <v>三輪女子綱引クラブ</v>
      </c>
      <c r="D54" s="267"/>
      <c r="E54" s="267"/>
      <c r="F54" s="267"/>
      <c r="G54" s="267"/>
      <c r="H54" s="267"/>
      <c r="I54" s="267"/>
      <c r="J54" s="267"/>
      <c r="K54" s="267"/>
      <c r="L54" s="260" t="str">
        <f>[1]競技女子!L11</f>
        <v>秋　田</v>
      </c>
      <c r="M54" s="260"/>
      <c r="N54" s="260"/>
      <c r="O54" s="19" t="str">
        <f>[1]競技女子!O11</f>
        <v>○</v>
      </c>
      <c r="P54" s="19" t="str">
        <f>[1]競技女子!P11</f>
        <v>○</v>
      </c>
      <c r="Q54" s="19" t="str">
        <f>[1]競技女子!Q11</f>
        <v>○</v>
      </c>
      <c r="R54" s="19" t="str">
        <f>[1]競技女子!R11</f>
        <v>○</v>
      </c>
      <c r="S54" s="19" t="str">
        <f>[1]競技女子!S11</f>
        <v>○</v>
      </c>
      <c r="T54" s="18"/>
      <c r="U54" s="19" t="str">
        <f>[1]競技女子!U11</f>
        <v>×</v>
      </c>
      <c r="V54" s="19" t="str">
        <f>[1]競技女子!V11</f>
        <v>○</v>
      </c>
      <c r="W54" s="19">
        <f>[1]競技女子!W11</f>
        <v>6</v>
      </c>
      <c r="X54" s="19">
        <f>[1]競技女子!X11</f>
        <v>1</v>
      </c>
      <c r="Y54" s="268">
        <f>[1]競技女子!Y11</f>
        <v>2</v>
      </c>
      <c r="Z54" s="269"/>
      <c r="AA54" s="2"/>
      <c r="AD54" s="17" t="str">
        <f t="shared" si="8"/>
        <v>⑥</v>
      </c>
      <c r="AE54" s="19">
        <f>[1]競技女子!AD11</f>
        <v>1</v>
      </c>
      <c r="AF54" s="19">
        <f>[1]競技女子!AE11</f>
        <v>0</v>
      </c>
      <c r="AG54" s="19">
        <f>[1]競技女子!AF11</f>
        <v>1</v>
      </c>
      <c r="AH54" s="19">
        <f>[1]競技女子!AG11</f>
        <v>0</v>
      </c>
      <c r="AI54" s="19">
        <f>[1]競技女子!AH11</f>
        <v>0</v>
      </c>
      <c r="AJ54" s="18"/>
      <c r="AK54" s="19">
        <f>[1]競技女子!AJ11</f>
        <v>3</v>
      </c>
      <c r="AL54" s="19">
        <f>[1]競技女子!AK11</f>
        <v>0</v>
      </c>
      <c r="AM54" s="19">
        <f>[1]競技女子!AL11</f>
        <v>5</v>
      </c>
    </row>
    <row r="55" spans="1:43" ht="15" customHeight="1">
      <c r="A55" s="1">
        <f t="shared" si="7"/>
        <v>51</v>
      </c>
      <c r="B55" s="17" t="str">
        <f>[1]競技女子!B12</f>
        <v>⑦</v>
      </c>
      <c r="C55" s="267" t="str">
        <f>[1]競技女子!C12</f>
        <v>彩京レディース</v>
      </c>
      <c r="D55" s="267"/>
      <c r="E55" s="267"/>
      <c r="F55" s="267"/>
      <c r="G55" s="267"/>
      <c r="H55" s="267"/>
      <c r="I55" s="267"/>
      <c r="J55" s="267"/>
      <c r="K55" s="267"/>
      <c r="L55" s="260" t="str">
        <f>[1]競技女子!L12</f>
        <v>東　京</v>
      </c>
      <c r="M55" s="260"/>
      <c r="N55" s="260"/>
      <c r="O55" s="19" t="str">
        <f>[1]競技女子!O12</f>
        <v>○</v>
      </c>
      <c r="P55" s="19" t="str">
        <f>[1]競技女子!P12</f>
        <v>○</v>
      </c>
      <c r="Q55" s="19" t="str">
        <f>[1]競技女子!Q12</f>
        <v>○</v>
      </c>
      <c r="R55" s="19" t="str">
        <f>[1]競技女子!R12</f>
        <v>○</v>
      </c>
      <c r="S55" s="19" t="str">
        <f>[1]競技女子!S12</f>
        <v>○</v>
      </c>
      <c r="T55" s="19" t="str">
        <f>[1]競技女子!T12</f>
        <v>○</v>
      </c>
      <c r="U55" s="18"/>
      <c r="V55" s="19" t="str">
        <f>[1]競技女子!V12</f>
        <v>○</v>
      </c>
      <c r="W55" s="19">
        <f>[1]競技女子!W12</f>
        <v>7</v>
      </c>
      <c r="X55" s="19">
        <f>[1]競技女子!X12</f>
        <v>0</v>
      </c>
      <c r="Y55" s="268">
        <f>[1]競技女子!Y12</f>
        <v>1</v>
      </c>
      <c r="Z55" s="269"/>
      <c r="AA55" s="2"/>
      <c r="AD55" s="17" t="str">
        <f t="shared" si="8"/>
        <v>⑦</v>
      </c>
      <c r="AE55" s="19">
        <f>[1]競技女子!AD12</f>
        <v>0</v>
      </c>
      <c r="AF55" s="19">
        <f>[1]競技女子!AE12</f>
        <v>0</v>
      </c>
      <c r="AG55" s="19">
        <f>[1]競技女子!AF12</f>
        <v>1</v>
      </c>
      <c r="AH55" s="19">
        <f>[1]競技女子!AG12</f>
        <v>1</v>
      </c>
      <c r="AI55" s="19">
        <f>[1]競技女子!AH12</f>
        <v>0</v>
      </c>
      <c r="AJ55" s="19">
        <f>[1]競技女子!AI12</f>
        <v>2</v>
      </c>
      <c r="AK55" s="18"/>
      <c r="AL55" s="19">
        <f>[1]競技女子!AK12</f>
        <v>0</v>
      </c>
      <c r="AM55" s="19">
        <f>[1]競技女子!AL12</f>
        <v>4</v>
      </c>
    </row>
    <row r="56" spans="1:43" ht="15" customHeight="1">
      <c r="A56" s="1">
        <f t="shared" si="7"/>
        <v>57</v>
      </c>
      <c r="B56" s="17" t="str">
        <f>[1]競技女子!B13</f>
        <v>⑧</v>
      </c>
      <c r="C56" s="267" t="str">
        <f>[1]競技女子!C13</f>
        <v>Pure　Women順化</v>
      </c>
      <c r="D56" s="267"/>
      <c r="E56" s="267"/>
      <c r="F56" s="267"/>
      <c r="G56" s="267"/>
      <c r="H56" s="267"/>
      <c r="I56" s="267"/>
      <c r="J56" s="267"/>
      <c r="K56" s="267"/>
      <c r="L56" s="260" t="str">
        <f>[1]競技女子!L13</f>
        <v>福　井</v>
      </c>
      <c r="M56" s="260"/>
      <c r="N56" s="260"/>
      <c r="O56" s="19" t="str">
        <f>[1]競技女子!O13</f>
        <v>×</v>
      </c>
      <c r="P56" s="19" t="str">
        <f>[1]競技女子!P13</f>
        <v>×</v>
      </c>
      <c r="Q56" s="19" t="str">
        <f>[1]競技女子!Q13</f>
        <v>×</v>
      </c>
      <c r="R56" s="19" t="str">
        <f>[1]競技女子!R13</f>
        <v>×</v>
      </c>
      <c r="S56" s="19" t="str">
        <f>[1]競技女子!S13</f>
        <v>○</v>
      </c>
      <c r="T56" s="19" t="str">
        <f>[1]競技女子!T13</f>
        <v>×</v>
      </c>
      <c r="U56" s="19" t="str">
        <f>[1]競技女子!U13</f>
        <v>×</v>
      </c>
      <c r="V56" s="18"/>
      <c r="W56" s="19">
        <f>[1]競技女子!W13</f>
        <v>1</v>
      </c>
      <c r="X56" s="19">
        <f>[1]競技女子!X13</f>
        <v>6</v>
      </c>
      <c r="Y56" s="268">
        <f>[1]競技女子!Y13</f>
        <v>7</v>
      </c>
      <c r="Z56" s="269"/>
      <c r="AA56" s="2"/>
      <c r="AD56" s="17" t="str">
        <f t="shared" si="8"/>
        <v>⑧</v>
      </c>
      <c r="AE56" s="19">
        <f>[1]競技女子!AD13</f>
        <v>2</v>
      </c>
      <c r="AF56" s="19">
        <f>[1]競技女子!AE13</f>
        <v>1</v>
      </c>
      <c r="AG56" s="19">
        <f>[1]競技女子!AF13</f>
        <v>0</v>
      </c>
      <c r="AH56" s="19">
        <f>[1]競技女子!AG13</f>
        <v>1</v>
      </c>
      <c r="AI56" s="19">
        <f>[1]競技女子!AH13</f>
        <v>2</v>
      </c>
      <c r="AJ56" s="19">
        <f>[1]競技女子!AI13</f>
        <v>0</v>
      </c>
      <c r="AK56" s="19">
        <f>[1]競技女子!AJ13</f>
        <v>0</v>
      </c>
      <c r="AL56" s="18"/>
      <c r="AM56" s="19">
        <f>[1]競技女子!AL13</f>
        <v>6</v>
      </c>
    </row>
    <row r="57" spans="1:43" ht="14.25" customHeight="1"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7"/>
      <c r="M57" s="14"/>
      <c r="N57" s="14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7"/>
      <c r="Z57" s="27"/>
      <c r="AA57" s="29"/>
      <c r="AB57" s="29"/>
      <c r="AC57" s="29"/>
      <c r="AD57" s="29"/>
      <c r="AE57" s="50"/>
      <c r="AF57" s="28"/>
      <c r="AG57" s="28"/>
      <c r="AH57" s="28"/>
      <c r="AI57" s="28"/>
      <c r="AJ57" s="28"/>
      <c r="AK57" s="28"/>
      <c r="AL57" s="28"/>
      <c r="AM57" s="52"/>
    </row>
    <row r="58" spans="1:43" s="29" customFormat="1" ht="15" customHeight="1">
      <c r="A58" s="25"/>
      <c r="B58" s="14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4"/>
      <c r="AA58" s="24"/>
      <c r="AB58" s="27"/>
      <c r="AC58" s="27"/>
      <c r="AE58" s="14"/>
      <c r="AF58" s="28"/>
      <c r="AG58" s="28"/>
      <c r="AH58" s="28"/>
      <c r="AI58" s="28"/>
      <c r="AJ58" s="28"/>
      <c r="AK58" s="28"/>
      <c r="AL58" s="28"/>
      <c r="AM58" s="28"/>
      <c r="AN58" s="24"/>
      <c r="AO58" s="24"/>
      <c r="AP58" s="24"/>
      <c r="AQ58" s="24"/>
    </row>
    <row r="59" spans="1:43" ht="15" customHeight="1">
      <c r="B59" s="5" t="str">
        <f>[1]一般Ｆ!B3</f>
        <v>一般の部　予選リーグＦブロック</v>
      </c>
      <c r="Y59" s="6"/>
      <c r="Z59" s="7"/>
      <c r="AA59" s="6"/>
      <c r="AB59" s="6"/>
      <c r="AC59" s="6"/>
      <c r="AD59" s="6"/>
      <c r="AE59" s="6"/>
      <c r="AF59" s="8"/>
      <c r="AG59" s="8"/>
      <c r="AH59" s="8"/>
      <c r="AI59" s="8"/>
      <c r="AJ59" s="8"/>
      <c r="AK59" s="8"/>
      <c r="AL59" s="9"/>
      <c r="AM59" s="9"/>
    </row>
    <row r="60" spans="1:43" ht="15" customHeight="1">
      <c r="C60" s="249"/>
      <c r="D60" s="249"/>
      <c r="E60" s="249"/>
      <c r="F60" s="3"/>
      <c r="G60" s="3"/>
      <c r="H60" s="3"/>
      <c r="I60" s="3"/>
      <c r="J60" s="3"/>
      <c r="K60" s="3"/>
      <c r="L60" s="3"/>
      <c r="M60" s="3"/>
      <c r="N60" s="250"/>
      <c r="O60" s="250"/>
      <c r="P60" s="250"/>
      <c r="Q60" s="250"/>
      <c r="Y60" s="6"/>
      <c r="Z60" s="7"/>
      <c r="AA60" s="6"/>
      <c r="AB60" s="6"/>
      <c r="AC60" s="6"/>
      <c r="AD60" s="6"/>
      <c r="AE60" s="8"/>
      <c r="AF60" s="8"/>
      <c r="AG60" s="8" t="s">
        <v>2</v>
      </c>
      <c r="AH60" s="8"/>
      <c r="AI60" s="9"/>
      <c r="AJ60" s="8"/>
      <c r="AK60" s="9"/>
      <c r="AL60" s="9"/>
    </row>
    <row r="61" spans="1:43" ht="15" customHeight="1">
      <c r="B61" s="10" t="str">
        <f>[1]一般Ｆ!B5</f>
        <v>Ｆ</v>
      </c>
      <c r="C61" s="254" t="str">
        <f>[1]一般Ｆ!C5</f>
        <v>チーム名</v>
      </c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6"/>
      <c r="O61" s="12">
        <f>B62</f>
        <v>1</v>
      </c>
      <c r="P61" s="12">
        <f>B63</f>
        <v>2</v>
      </c>
      <c r="Q61" s="12">
        <f>B64</f>
        <v>3</v>
      </c>
      <c r="R61" s="12">
        <f>B65</f>
        <v>4</v>
      </c>
      <c r="S61" s="12">
        <f>B66</f>
        <v>5</v>
      </c>
      <c r="T61" s="12">
        <f>B67</f>
        <v>6</v>
      </c>
      <c r="U61" s="30" t="s">
        <v>3</v>
      </c>
      <c r="V61" s="30" t="s">
        <v>4</v>
      </c>
      <c r="W61" s="262" t="s">
        <v>5</v>
      </c>
      <c r="X61" s="270"/>
      <c r="Y61" s="13"/>
      <c r="Z61" s="14"/>
      <c r="AA61" s="14"/>
      <c r="AB61" s="14"/>
      <c r="AC61" s="14"/>
      <c r="AD61" s="15"/>
      <c r="AE61" s="16">
        <f t="shared" ref="AE61:AJ61" si="9">O61</f>
        <v>1</v>
      </c>
      <c r="AF61" s="16">
        <f t="shared" si="9"/>
        <v>2</v>
      </c>
      <c r="AG61" s="16">
        <f t="shared" si="9"/>
        <v>3</v>
      </c>
      <c r="AH61" s="16">
        <f t="shared" si="9"/>
        <v>4</v>
      </c>
      <c r="AI61" s="16">
        <f t="shared" si="9"/>
        <v>5</v>
      </c>
      <c r="AJ61" s="16">
        <f t="shared" si="9"/>
        <v>6</v>
      </c>
      <c r="AK61" s="45" t="s">
        <v>6</v>
      </c>
      <c r="AL61" s="8"/>
      <c r="AM61" s="7"/>
      <c r="AN61" s="7"/>
      <c r="AO61" s="7"/>
      <c r="AP61" s="6"/>
    </row>
    <row r="62" spans="1:43" ht="15" customHeight="1">
      <c r="A62" s="1">
        <f t="shared" ref="A62:A67" si="10">60+W62</f>
        <v>64</v>
      </c>
      <c r="B62" s="53">
        <f>[1]一般Ｆ!B6</f>
        <v>1</v>
      </c>
      <c r="C62" s="251" t="str">
        <f>[1]一般Ｆ!C6:K6</f>
        <v>ミムラムラムラ</v>
      </c>
      <c r="D62" s="252"/>
      <c r="E62" s="252"/>
      <c r="F62" s="252"/>
      <c r="G62" s="252"/>
      <c r="H62" s="252"/>
      <c r="I62" s="252"/>
      <c r="J62" s="252"/>
      <c r="K62" s="253"/>
      <c r="L62" s="254" t="str">
        <f>[1]一般Ｆ!L6</f>
        <v>富　山</v>
      </c>
      <c r="M62" s="255"/>
      <c r="N62" s="256"/>
      <c r="O62" s="18"/>
      <c r="P62" s="54" t="str">
        <f>[1]一般Ｆ!P6</f>
        <v>○</v>
      </c>
      <c r="Q62" s="54" t="str">
        <f>[1]一般Ｆ!Q6</f>
        <v>×</v>
      </c>
      <c r="R62" s="54" t="str">
        <f>[1]一般Ｆ!R6</f>
        <v>×</v>
      </c>
      <c r="S62" s="54" t="str">
        <f>[1]一般Ｆ!S6</f>
        <v>×</v>
      </c>
      <c r="T62" s="54" t="str">
        <f>[1]一般Ｆ!T6</f>
        <v>○</v>
      </c>
      <c r="U62" s="54">
        <f>[1]一般Ｆ!U6</f>
        <v>2</v>
      </c>
      <c r="V62" s="54">
        <f>[1]一般Ｆ!V6</f>
        <v>3</v>
      </c>
      <c r="W62" s="257">
        <f>[1]一般Ｆ!W6</f>
        <v>4</v>
      </c>
      <c r="X62" s="258"/>
      <c r="Y62" s="20"/>
      <c r="Z62" s="21"/>
      <c r="AA62" s="21"/>
      <c r="AB62" s="21"/>
      <c r="AC62" s="21"/>
      <c r="AD62" s="22">
        <f t="shared" ref="AD62:AD67" si="11">B62</f>
        <v>1</v>
      </c>
      <c r="AE62" s="23"/>
      <c r="AF62" s="40">
        <f>[1]一般Ｆ!AE6</f>
        <v>0</v>
      </c>
      <c r="AG62" s="40">
        <f>[1]一般Ｆ!AF6</f>
        <v>0</v>
      </c>
      <c r="AH62" s="40">
        <f>[1]一般Ｆ!AG6</f>
        <v>0</v>
      </c>
      <c r="AI62" s="40">
        <f>[1]一般Ｆ!AH6</f>
        <v>0</v>
      </c>
      <c r="AJ62" s="40">
        <f>[1]一般Ｆ!AI6</f>
        <v>0</v>
      </c>
      <c r="AK62" s="40">
        <f>[1]一般Ｆ!AJ6</f>
        <v>0</v>
      </c>
      <c r="AL62" s="28"/>
      <c r="AM62" s="24"/>
      <c r="AN62" s="24"/>
      <c r="AO62" s="24"/>
      <c r="AP62" s="24"/>
    </row>
    <row r="63" spans="1:43" ht="15" customHeight="1">
      <c r="A63" s="1">
        <f t="shared" si="10"/>
        <v>65</v>
      </c>
      <c r="B63" s="53">
        <f>[1]一般Ｆ!B7</f>
        <v>2</v>
      </c>
      <c r="C63" s="251" t="str">
        <f>[1]一般Ｆ!C7</f>
        <v>ラ・ラトゥール</v>
      </c>
      <c r="D63" s="252"/>
      <c r="E63" s="252"/>
      <c r="F63" s="252"/>
      <c r="G63" s="252"/>
      <c r="H63" s="252"/>
      <c r="I63" s="252"/>
      <c r="J63" s="252"/>
      <c r="K63" s="253"/>
      <c r="L63" s="254" t="str">
        <f>[1]一般Ｆ!L7</f>
        <v>富　山</v>
      </c>
      <c r="M63" s="255"/>
      <c r="N63" s="256"/>
      <c r="O63" s="54" t="str">
        <f>[1]一般Ｆ!O7</f>
        <v>×</v>
      </c>
      <c r="P63" s="18"/>
      <c r="Q63" s="54" t="str">
        <f>[1]一般Ｆ!Q7</f>
        <v>×</v>
      </c>
      <c r="R63" s="54" t="str">
        <f>[1]一般Ｆ!R7</f>
        <v>×</v>
      </c>
      <c r="S63" s="54" t="str">
        <f>[1]一般Ｆ!S7</f>
        <v>×</v>
      </c>
      <c r="T63" s="54" t="str">
        <f>[1]一般Ｆ!T7</f>
        <v>○</v>
      </c>
      <c r="U63" s="54">
        <f>[1]一般Ｆ!U7</f>
        <v>1</v>
      </c>
      <c r="V63" s="54">
        <f>[1]一般Ｆ!V7</f>
        <v>4</v>
      </c>
      <c r="W63" s="257">
        <f>[1]一般Ｆ!W7</f>
        <v>5</v>
      </c>
      <c r="X63" s="258"/>
      <c r="Y63" s="20"/>
      <c r="Z63" s="21"/>
      <c r="AA63" s="21"/>
      <c r="AB63" s="21"/>
      <c r="AC63" s="21"/>
      <c r="AD63" s="22">
        <f t="shared" si="11"/>
        <v>2</v>
      </c>
      <c r="AE63" s="40">
        <f>[1]一般Ｆ!AD7</f>
        <v>0</v>
      </c>
      <c r="AF63" s="23"/>
      <c r="AG63" s="40">
        <f>[1]一般Ｆ!AF7</f>
        <v>0</v>
      </c>
      <c r="AH63" s="40">
        <f>[1]一般Ｆ!AG7</f>
        <v>0</v>
      </c>
      <c r="AI63" s="40">
        <f>[1]一般Ｆ!AH7</f>
        <v>0</v>
      </c>
      <c r="AJ63" s="40">
        <f>[1]一般Ｆ!AI7</f>
        <v>0</v>
      </c>
      <c r="AK63" s="40">
        <f>[1]一般Ｆ!AJ7</f>
        <v>0</v>
      </c>
      <c r="AL63" s="28"/>
      <c r="AM63" s="24"/>
      <c r="AN63" s="24"/>
      <c r="AO63" s="24"/>
      <c r="AP63" s="24"/>
    </row>
    <row r="64" spans="1:43" ht="15" customHeight="1">
      <c r="A64" s="1">
        <f t="shared" si="10"/>
        <v>61</v>
      </c>
      <c r="B64" s="53">
        <f>[1]一般Ｆ!B8</f>
        <v>3</v>
      </c>
      <c r="C64" s="251" t="str">
        <f>[1]一般Ｆ!C8</f>
        <v>志賀ジュニアT．C</v>
      </c>
      <c r="D64" s="252"/>
      <c r="E64" s="252"/>
      <c r="F64" s="252"/>
      <c r="G64" s="252"/>
      <c r="H64" s="252"/>
      <c r="I64" s="252"/>
      <c r="J64" s="252"/>
      <c r="K64" s="253"/>
      <c r="L64" s="254" t="str">
        <f>[1]一般Ｆ!L8</f>
        <v>石　川</v>
      </c>
      <c r="M64" s="255"/>
      <c r="N64" s="256"/>
      <c r="O64" s="54" t="str">
        <f>[1]一般Ｆ!O8</f>
        <v>○</v>
      </c>
      <c r="P64" s="54" t="str">
        <f>[1]一般Ｆ!P8</f>
        <v>○</v>
      </c>
      <c r="Q64" s="18"/>
      <c r="R64" s="54" t="str">
        <f>[1]一般Ｆ!R8</f>
        <v>○</v>
      </c>
      <c r="S64" s="54" t="str">
        <f>[1]一般Ｆ!S8</f>
        <v>○</v>
      </c>
      <c r="T64" s="54" t="str">
        <f>[1]一般Ｆ!T8</f>
        <v>○</v>
      </c>
      <c r="U64" s="54">
        <f>[1]一般Ｆ!U8</f>
        <v>5</v>
      </c>
      <c r="V64" s="54">
        <f>[1]一般Ｆ!V8</f>
        <v>0</v>
      </c>
      <c r="W64" s="257">
        <f>[1]一般Ｆ!W8</f>
        <v>1</v>
      </c>
      <c r="X64" s="258"/>
      <c r="Y64" s="20"/>
      <c r="Z64" s="21"/>
      <c r="AA64" s="21"/>
      <c r="AB64" s="21"/>
      <c r="AC64" s="21"/>
      <c r="AD64" s="22">
        <f t="shared" si="11"/>
        <v>3</v>
      </c>
      <c r="AE64" s="40">
        <f>[1]一般Ｆ!AD8</f>
        <v>0</v>
      </c>
      <c r="AF64" s="40">
        <f>[1]一般Ｆ!AE8</f>
        <v>0</v>
      </c>
      <c r="AG64" s="23"/>
      <c r="AH64" s="40">
        <f>[1]一般Ｆ!AG8</f>
        <v>0</v>
      </c>
      <c r="AI64" s="40">
        <f>[1]一般Ｆ!AH8</f>
        <v>0</v>
      </c>
      <c r="AJ64" s="40">
        <f>[1]一般Ｆ!AI8</f>
        <v>0</v>
      </c>
      <c r="AK64" s="40">
        <f>[1]一般Ｆ!AJ8</f>
        <v>0</v>
      </c>
      <c r="AL64" s="28"/>
      <c r="AM64" s="24"/>
      <c r="AN64" s="24"/>
      <c r="AO64" s="24"/>
      <c r="AP64" s="24"/>
    </row>
    <row r="65" spans="1:42" ht="15" customHeight="1">
      <c r="A65" s="1">
        <f t="shared" si="10"/>
        <v>63</v>
      </c>
      <c r="B65" s="53">
        <f>[1]一般Ｆ!B9</f>
        <v>4</v>
      </c>
      <c r="C65" s="251" t="str">
        <f>[1]一般Ｆ!C9</f>
        <v>南砺市役所綱引軍団</v>
      </c>
      <c r="D65" s="252"/>
      <c r="E65" s="252"/>
      <c r="F65" s="252"/>
      <c r="G65" s="252"/>
      <c r="H65" s="252"/>
      <c r="I65" s="252"/>
      <c r="J65" s="252"/>
      <c r="K65" s="253"/>
      <c r="L65" s="254" t="str">
        <f>[1]一般Ｆ!L9</f>
        <v>富　山</v>
      </c>
      <c r="M65" s="255"/>
      <c r="N65" s="256"/>
      <c r="O65" s="54" t="str">
        <f>[1]一般Ｆ!O9</f>
        <v>○</v>
      </c>
      <c r="P65" s="54" t="str">
        <f>[1]一般Ｆ!P9</f>
        <v>○</v>
      </c>
      <c r="Q65" s="54" t="str">
        <f>[1]一般Ｆ!Q9</f>
        <v>×</v>
      </c>
      <c r="R65" s="18"/>
      <c r="S65" s="54" t="str">
        <f>[1]一般Ｆ!S9</f>
        <v>×</v>
      </c>
      <c r="T65" s="54" t="str">
        <f>[1]一般Ｆ!T9</f>
        <v>○</v>
      </c>
      <c r="U65" s="54">
        <f>[1]一般Ｆ!U9</f>
        <v>3</v>
      </c>
      <c r="V65" s="54">
        <f>[1]一般Ｆ!V9</f>
        <v>2</v>
      </c>
      <c r="W65" s="257">
        <f>[1]一般Ｆ!W9</f>
        <v>3</v>
      </c>
      <c r="X65" s="258"/>
      <c r="Y65" s="20"/>
      <c r="Z65" s="21"/>
      <c r="AA65" s="21"/>
      <c r="AB65" s="21"/>
      <c r="AC65" s="21"/>
      <c r="AD65" s="22">
        <f t="shared" si="11"/>
        <v>4</v>
      </c>
      <c r="AE65" s="40">
        <f>[1]一般Ｆ!AD9</f>
        <v>0</v>
      </c>
      <c r="AF65" s="40">
        <f>[1]一般Ｆ!AE9</f>
        <v>0</v>
      </c>
      <c r="AG65" s="40">
        <f>[1]一般Ｆ!AF9</f>
        <v>0</v>
      </c>
      <c r="AH65" s="23"/>
      <c r="AI65" s="40">
        <f>[1]一般Ｆ!AH9</f>
        <v>0</v>
      </c>
      <c r="AJ65" s="40">
        <f>[1]一般Ｆ!AI9</f>
        <v>0</v>
      </c>
      <c r="AK65" s="40">
        <f>[1]一般Ｆ!AJ9</f>
        <v>0</v>
      </c>
      <c r="AL65" s="28"/>
      <c r="AM65" s="24"/>
      <c r="AN65" s="24"/>
      <c r="AO65" s="24"/>
      <c r="AP65" s="24"/>
    </row>
    <row r="66" spans="1:42" ht="15" customHeight="1">
      <c r="A66" s="1">
        <f t="shared" si="10"/>
        <v>62</v>
      </c>
      <c r="B66" s="53">
        <f>[1]一般Ｆ!B10</f>
        <v>5</v>
      </c>
      <c r="C66" s="251" t="str">
        <f>[1]一般Ｆ!C10</f>
        <v>チーム立山くん</v>
      </c>
      <c r="D66" s="252"/>
      <c r="E66" s="252"/>
      <c r="F66" s="252"/>
      <c r="G66" s="252"/>
      <c r="H66" s="252"/>
      <c r="I66" s="252"/>
      <c r="J66" s="252"/>
      <c r="K66" s="253"/>
      <c r="L66" s="254" t="str">
        <f>[1]一般Ｆ!L10</f>
        <v>富　山</v>
      </c>
      <c r="M66" s="255"/>
      <c r="N66" s="256"/>
      <c r="O66" s="54" t="str">
        <f>[1]一般Ｆ!O10</f>
        <v>○</v>
      </c>
      <c r="P66" s="54" t="str">
        <f>[1]一般Ｆ!P10</f>
        <v>○</v>
      </c>
      <c r="Q66" s="54" t="str">
        <f>[1]一般Ｆ!Q10</f>
        <v>×</v>
      </c>
      <c r="R66" s="54" t="str">
        <f>[1]一般Ｆ!R10</f>
        <v>○</v>
      </c>
      <c r="S66" s="18"/>
      <c r="T66" s="54" t="str">
        <f>[1]一般Ｆ!T10</f>
        <v>○</v>
      </c>
      <c r="U66" s="54">
        <f>[1]一般Ｆ!U10</f>
        <v>4</v>
      </c>
      <c r="V66" s="54">
        <f>[1]一般Ｆ!V10</f>
        <v>1</v>
      </c>
      <c r="W66" s="257">
        <f>[1]一般Ｆ!W10</f>
        <v>2</v>
      </c>
      <c r="X66" s="258"/>
      <c r="Y66" s="20"/>
      <c r="Z66" s="21"/>
      <c r="AA66" s="21"/>
      <c r="AB66" s="21"/>
      <c r="AC66" s="21"/>
      <c r="AD66" s="22">
        <f t="shared" si="11"/>
        <v>5</v>
      </c>
      <c r="AE66" s="40">
        <f>[1]一般Ｆ!AD10</f>
        <v>0</v>
      </c>
      <c r="AF66" s="40">
        <f>[1]一般Ｆ!AE10</f>
        <v>0</v>
      </c>
      <c r="AG66" s="40">
        <f>[1]一般Ｆ!AF10</f>
        <v>0</v>
      </c>
      <c r="AH66" s="40">
        <f>[1]一般Ｆ!AG10</f>
        <v>0</v>
      </c>
      <c r="AI66" s="23"/>
      <c r="AJ66" s="40">
        <f>[1]一般Ｆ!AI10</f>
        <v>0</v>
      </c>
      <c r="AK66" s="40">
        <f>[1]一般Ｆ!AJ10</f>
        <v>0</v>
      </c>
      <c r="AL66" s="28"/>
      <c r="AM66" s="24"/>
      <c r="AN66" s="24"/>
      <c r="AO66" s="24"/>
      <c r="AP66" s="24"/>
    </row>
    <row r="67" spans="1:42" ht="15" customHeight="1">
      <c r="A67" s="1">
        <f t="shared" si="10"/>
        <v>66</v>
      </c>
      <c r="B67" s="53">
        <f>[1]一般Ｆ!B11</f>
        <v>6</v>
      </c>
      <c r="C67" s="251" t="str">
        <f>[1]一般Ｆ!C11</f>
        <v>伊藤園</v>
      </c>
      <c r="D67" s="252"/>
      <c r="E67" s="252"/>
      <c r="F67" s="252"/>
      <c r="G67" s="252"/>
      <c r="H67" s="252"/>
      <c r="I67" s="252"/>
      <c r="J67" s="252"/>
      <c r="K67" s="253"/>
      <c r="L67" s="254" t="str">
        <f>[1]一般Ｆ!L11</f>
        <v>富　山</v>
      </c>
      <c r="M67" s="255"/>
      <c r="N67" s="256"/>
      <c r="O67" s="54" t="str">
        <f>[1]一般Ｆ!O11</f>
        <v>×</v>
      </c>
      <c r="P67" s="54" t="str">
        <f>[1]一般Ｆ!P11</f>
        <v>×</v>
      </c>
      <c r="Q67" s="54" t="str">
        <f>[1]一般Ｆ!Q11</f>
        <v>×</v>
      </c>
      <c r="R67" s="54" t="str">
        <f>[1]一般Ｆ!R11</f>
        <v>×</v>
      </c>
      <c r="S67" s="54" t="str">
        <f>[1]一般Ｆ!S11</f>
        <v>×</v>
      </c>
      <c r="T67" s="18"/>
      <c r="U67" s="54">
        <f>[1]一般Ｆ!U11</f>
        <v>0</v>
      </c>
      <c r="V67" s="54">
        <f>[1]一般Ｆ!V11</f>
        <v>5</v>
      </c>
      <c r="W67" s="257">
        <f>[1]一般Ｆ!W11</f>
        <v>6</v>
      </c>
      <c r="X67" s="258"/>
      <c r="Y67" s="20"/>
      <c r="Z67" s="21"/>
      <c r="AA67" s="21"/>
      <c r="AB67" s="21"/>
      <c r="AC67" s="21"/>
      <c r="AD67" s="22">
        <f t="shared" si="11"/>
        <v>6</v>
      </c>
      <c r="AE67" s="40">
        <f>[1]一般Ｆ!AD11</f>
        <v>0</v>
      </c>
      <c r="AF67" s="40">
        <f>[1]一般Ｆ!AE11</f>
        <v>0</v>
      </c>
      <c r="AG67" s="40">
        <f>[1]一般Ｆ!AF11</f>
        <v>0</v>
      </c>
      <c r="AH67" s="40">
        <f>[1]一般Ｆ!AG11</f>
        <v>0</v>
      </c>
      <c r="AI67" s="40">
        <f>[1]一般Ｆ!AH11</f>
        <v>0</v>
      </c>
      <c r="AJ67" s="23"/>
      <c r="AK67" s="40">
        <f>[1]一般Ｆ!AJ11</f>
        <v>0</v>
      </c>
      <c r="AL67" s="28"/>
      <c r="AM67" s="24"/>
      <c r="AN67" s="24"/>
      <c r="AO67" s="24"/>
      <c r="AP67" s="24"/>
    </row>
    <row r="68" spans="1:42" ht="15" customHeight="1">
      <c r="B68" s="50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1"/>
      <c r="P68" s="21"/>
      <c r="Q68" s="21"/>
      <c r="R68" s="21"/>
      <c r="S68" s="21"/>
      <c r="T68" s="21"/>
      <c r="U68" s="21"/>
      <c r="V68" s="21"/>
      <c r="W68" s="21"/>
      <c r="X68" s="264"/>
      <c r="Y68" s="264"/>
      <c r="Z68" s="21"/>
      <c r="AA68" s="21"/>
      <c r="AB68" s="21"/>
      <c r="AC68" s="21"/>
      <c r="AD68" s="55"/>
      <c r="AE68" s="28"/>
      <c r="AF68" s="28"/>
      <c r="AG68" s="28"/>
      <c r="AH68" s="28"/>
      <c r="AI68" s="28"/>
      <c r="AJ68" s="28"/>
      <c r="AK68" s="28"/>
      <c r="AL68" s="28"/>
      <c r="AM68" s="24"/>
      <c r="AN68" s="24"/>
      <c r="AO68" s="24"/>
      <c r="AP68" s="24"/>
    </row>
    <row r="69" spans="1:42" ht="15" customHeight="1">
      <c r="B69" s="7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4"/>
      <c r="AA69" s="24"/>
      <c r="AB69" s="264"/>
      <c r="AC69" s="264"/>
      <c r="AD69" s="7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</row>
    <row r="70" spans="1:42" ht="15" customHeight="1">
      <c r="B70" s="5" t="str">
        <f>[1]一般Ｇ!B3</f>
        <v>一般の部　予選リーグＧブロック</v>
      </c>
      <c r="Y70" s="6"/>
      <c r="Z70" s="7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42" ht="15" customHeight="1">
      <c r="C71" s="249"/>
      <c r="D71" s="249"/>
      <c r="E71" s="249"/>
      <c r="F71" s="3"/>
      <c r="G71" s="3"/>
      <c r="H71" s="3"/>
      <c r="I71" s="3"/>
      <c r="J71" s="3"/>
      <c r="K71" s="3"/>
      <c r="L71" s="3"/>
      <c r="M71" s="3"/>
      <c r="N71" s="250"/>
      <c r="O71" s="250"/>
      <c r="P71" s="250"/>
      <c r="Q71" s="250"/>
      <c r="Y71" s="6"/>
      <c r="Z71" s="7"/>
      <c r="AA71" s="6"/>
      <c r="AB71" s="6"/>
      <c r="AC71" s="6"/>
      <c r="AD71" s="6"/>
      <c r="AE71" s="8" t="s">
        <v>7</v>
      </c>
      <c r="AF71" s="8"/>
      <c r="AG71" s="8"/>
      <c r="AH71" s="8"/>
      <c r="AI71" s="9"/>
      <c r="AJ71" s="8"/>
      <c r="AK71" s="9"/>
      <c r="AL71" s="9"/>
    </row>
    <row r="72" spans="1:42" ht="15" customHeight="1">
      <c r="B72" s="10" t="str">
        <f>[1]一般Ｇ!B5</f>
        <v>Ｇ</v>
      </c>
      <c r="C72" s="260" t="str">
        <f>[1]一般Ｇ!C5</f>
        <v>チーム名</v>
      </c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12">
        <f>B73</f>
        <v>7</v>
      </c>
      <c r="P72" s="12">
        <f>B74</f>
        <v>8</v>
      </c>
      <c r="Q72" s="12">
        <f>B75</f>
        <v>9</v>
      </c>
      <c r="R72" s="12">
        <f>B76</f>
        <v>10</v>
      </c>
      <c r="S72" s="12">
        <f>B77</f>
        <v>11</v>
      </c>
      <c r="T72" s="30" t="s">
        <v>3</v>
      </c>
      <c r="U72" s="30" t="s">
        <v>4</v>
      </c>
      <c r="V72" s="261" t="s">
        <v>5</v>
      </c>
      <c r="W72" s="262"/>
      <c r="X72" s="13"/>
      <c r="Y72" s="14"/>
      <c r="Z72" s="14"/>
      <c r="AA72" s="14"/>
      <c r="AB72" s="14"/>
      <c r="AC72" s="14"/>
      <c r="AD72" s="32"/>
      <c r="AE72" s="33">
        <f>O72</f>
        <v>7</v>
      </c>
      <c r="AF72" s="33">
        <f>P72</f>
        <v>8</v>
      </c>
      <c r="AG72" s="33">
        <f>Q72</f>
        <v>9</v>
      </c>
      <c r="AH72" s="33">
        <f>R72</f>
        <v>10</v>
      </c>
      <c r="AI72" s="33">
        <f>S72</f>
        <v>11</v>
      </c>
      <c r="AJ72" s="45" t="s">
        <v>6</v>
      </c>
      <c r="AK72" s="9"/>
      <c r="AL72" s="8"/>
      <c r="AM72" s="7"/>
      <c r="AN72" s="7"/>
      <c r="AO72" s="7"/>
      <c r="AP72" s="6"/>
    </row>
    <row r="73" spans="1:42" ht="15" customHeight="1">
      <c r="A73" s="1">
        <f>70+V73</f>
        <v>71</v>
      </c>
      <c r="B73" s="53">
        <f>[1]一般Ｇ!B6</f>
        <v>7</v>
      </c>
      <c r="C73" s="251" t="str">
        <f>[1]一般Ｇ!C6</f>
        <v>LOSSEV A</v>
      </c>
      <c r="D73" s="252"/>
      <c r="E73" s="252"/>
      <c r="F73" s="252"/>
      <c r="G73" s="252"/>
      <c r="H73" s="252"/>
      <c r="I73" s="252"/>
      <c r="J73" s="252"/>
      <c r="K73" s="253"/>
      <c r="L73" s="254" t="str">
        <f>[1]一般Ｇ!L6</f>
        <v>富　山</v>
      </c>
      <c r="M73" s="255"/>
      <c r="N73" s="256"/>
      <c r="O73" s="18"/>
      <c r="P73" s="54" t="str">
        <f>[1]一般Ｇ!P6</f>
        <v>○</v>
      </c>
      <c r="Q73" s="54" t="str">
        <f>[1]一般Ｇ!Q6</f>
        <v>○</v>
      </c>
      <c r="R73" s="54" t="str">
        <f>[1]一般Ｇ!R6</f>
        <v>○</v>
      </c>
      <c r="S73" s="54" t="str">
        <f>[1]一般Ｇ!S6</f>
        <v>○</v>
      </c>
      <c r="T73" s="54">
        <f>[1]一般Ｇ!T6</f>
        <v>4</v>
      </c>
      <c r="U73" s="54">
        <f>[1]一般Ｇ!U6</f>
        <v>0</v>
      </c>
      <c r="V73" s="257">
        <f>[1]一般Ｇ!V6</f>
        <v>1</v>
      </c>
      <c r="W73" s="258"/>
      <c r="X73" s="20"/>
      <c r="Y73" s="21"/>
      <c r="Z73" s="21"/>
      <c r="AA73" s="21"/>
      <c r="AB73" s="21"/>
      <c r="AC73" s="21"/>
      <c r="AD73" s="39">
        <f>B73</f>
        <v>7</v>
      </c>
      <c r="AE73" s="23"/>
      <c r="AF73" s="54">
        <f>[1]一般Ｇ!AC6</f>
        <v>0</v>
      </c>
      <c r="AG73" s="54">
        <f>[1]一般Ｇ!AD6</f>
        <v>0</v>
      </c>
      <c r="AH73" s="54">
        <f>[1]一般Ｇ!AE6</f>
        <v>0</v>
      </c>
      <c r="AI73" s="54">
        <f>[1]一般Ｇ!AF6</f>
        <v>0</v>
      </c>
      <c r="AJ73" s="54">
        <f>[1]一般Ｇ!AG6</f>
        <v>0</v>
      </c>
      <c r="AK73" s="9"/>
      <c r="AL73" s="28"/>
      <c r="AM73" s="24"/>
      <c r="AN73" s="24"/>
      <c r="AO73" s="24"/>
      <c r="AP73" s="24"/>
    </row>
    <row r="74" spans="1:42" ht="15" customHeight="1">
      <c r="A74" s="1">
        <f>70+V74</f>
        <v>75</v>
      </c>
      <c r="B74" s="53">
        <f>[1]一般Ｇ!B7</f>
        <v>8</v>
      </c>
      <c r="C74" s="251" t="str">
        <f>[1]一般Ｇ!C7</f>
        <v>砺波土木綱引きたい部</v>
      </c>
      <c r="D74" s="252"/>
      <c r="E74" s="252"/>
      <c r="F74" s="252"/>
      <c r="G74" s="252"/>
      <c r="H74" s="252"/>
      <c r="I74" s="252"/>
      <c r="J74" s="252"/>
      <c r="K74" s="253"/>
      <c r="L74" s="254" t="str">
        <f>[1]一般Ｇ!L7</f>
        <v>富　山</v>
      </c>
      <c r="M74" s="255"/>
      <c r="N74" s="256"/>
      <c r="O74" s="54" t="str">
        <f>[1]一般Ｇ!O7</f>
        <v>×</v>
      </c>
      <c r="P74" s="18"/>
      <c r="Q74" s="54" t="str">
        <f>[1]一般Ｇ!Q7</f>
        <v>×</v>
      </c>
      <c r="R74" s="54" t="str">
        <f>[1]一般Ｇ!R7</f>
        <v>×</v>
      </c>
      <c r="S74" s="54" t="str">
        <f>[1]一般Ｇ!S7</f>
        <v>×</v>
      </c>
      <c r="T74" s="54">
        <f>[1]一般Ｇ!T7</f>
        <v>0</v>
      </c>
      <c r="U74" s="54">
        <f>[1]一般Ｇ!U7</f>
        <v>4</v>
      </c>
      <c r="V74" s="257">
        <f>[1]一般Ｇ!V7</f>
        <v>5</v>
      </c>
      <c r="W74" s="258"/>
      <c r="X74" s="20"/>
      <c r="Y74" s="21"/>
      <c r="Z74" s="21"/>
      <c r="AA74" s="21"/>
      <c r="AB74" s="21"/>
      <c r="AC74" s="21"/>
      <c r="AD74" s="39">
        <f>B74</f>
        <v>8</v>
      </c>
      <c r="AE74" s="54">
        <f>[1]一般Ｇ!AB7</f>
        <v>0</v>
      </c>
      <c r="AF74" s="23"/>
      <c r="AG74" s="54">
        <f>[1]一般Ｇ!AD7</f>
        <v>0</v>
      </c>
      <c r="AH74" s="54">
        <f>[1]一般Ｇ!AE7</f>
        <v>0</v>
      </c>
      <c r="AI74" s="54">
        <f>[1]一般Ｇ!AF7</f>
        <v>0</v>
      </c>
      <c r="AJ74" s="54">
        <f>[1]一般Ｇ!AG7</f>
        <v>0</v>
      </c>
      <c r="AK74" s="9"/>
      <c r="AL74" s="28"/>
      <c r="AM74" s="24"/>
      <c r="AN74" s="24"/>
      <c r="AO74" s="24"/>
      <c r="AP74" s="24"/>
    </row>
    <row r="75" spans="1:42" ht="15" customHeight="1">
      <c r="A75" s="1">
        <f>70+V75</f>
        <v>72</v>
      </c>
      <c r="B75" s="53">
        <f>[1]一般Ｇ!B8</f>
        <v>9</v>
      </c>
      <c r="C75" s="251" t="str">
        <f>[1]一般Ｇ!C8</f>
        <v>マツケンクラブ</v>
      </c>
      <c r="D75" s="252"/>
      <c r="E75" s="252"/>
      <c r="F75" s="252"/>
      <c r="G75" s="252"/>
      <c r="H75" s="252"/>
      <c r="I75" s="252"/>
      <c r="J75" s="252"/>
      <c r="K75" s="253"/>
      <c r="L75" s="254" t="str">
        <f>[1]一般Ｇ!L8</f>
        <v>富　山</v>
      </c>
      <c r="M75" s="255"/>
      <c r="N75" s="256"/>
      <c r="O75" s="54" t="str">
        <f>[1]一般Ｇ!O8</f>
        <v>×</v>
      </c>
      <c r="P75" s="54" t="str">
        <f>[1]一般Ｇ!P8</f>
        <v>○</v>
      </c>
      <c r="Q75" s="18"/>
      <c r="R75" s="54" t="str">
        <f>[1]一般Ｇ!R8</f>
        <v>○</v>
      </c>
      <c r="S75" s="54" t="str">
        <f>[1]一般Ｇ!S8</f>
        <v>○</v>
      </c>
      <c r="T75" s="54">
        <f>[1]一般Ｇ!T8</f>
        <v>3</v>
      </c>
      <c r="U75" s="54">
        <f>[1]一般Ｇ!U8</f>
        <v>1</v>
      </c>
      <c r="V75" s="257">
        <f>[1]一般Ｇ!V8</f>
        <v>2</v>
      </c>
      <c r="W75" s="258"/>
      <c r="X75" s="20"/>
      <c r="Y75" s="21"/>
      <c r="Z75" s="21"/>
      <c r="AA75" s="21"/>
      <c r="AB75" s="21"/>
      <c r="AC75" s="21"/>
      <c r="AD75" s="39">
        <f>B75</f>
        <v>9</v>
      </c>
      <c r="AE75" s="54">
        <f>[1]一般Ｇ!AB8</f>
        <v>0</v>
      </c>
      <c r="AF75" s="54">
        <f>[1]一般Ｇ!AC8</f>
        <v>0</v>
      </c>
      <c r="AG75" s="23"/>
      <c r="AH75" s="54">
        <f>[1]一般Ｇ!AE8</f>
        <v>0</v>
      </c>
      <c r="AI75" s="54">
        <f>[1]一般Ｇ!AF8</f>
        <v>0</v>
      </c>
      <c r="AJ75" s="54">
        <f>[1]一般Ｇ!AG8</f>
        <v>0</v>
      </c>
      <c r="AK75" s="9"/>
      <c r="AL75" s="28"/>
      <c r="AM75" s="24"/>
      <c r="AN75" s="24"/>
      <c r="AO75" s="24"/>
      <c r="AP75" s="24"/>
    </row>
    <row r="76" spans="1:42" ht="15" customHeight="1">
      <c r="A76" s="1">
        <f>70+V76</f>
        <v>74</v>
      </c>
      <c r="B76" s="53">
        <f>[1]一般Ｇ!B9</f>
        <v>10</v>
      </c>
      <c r="C76" s="251" t="str">
        <f>[1]一般Ｇ!C9</f>
        <v>南砺市役所ＦＫＮチーム</v>
      </c>
      <c r="D76" s="252"/>
      <c r="E76" s="252"/>
      <c r="F76" s="252"/>
      <c r="G76" s="252"/>
      <c r="H76" s="252"/>
      <c r="I76" s="252"/>
      <c r="J76" s="252"/>
      <c r="K76" s="253"/>
      <c r="L76" s="254" t="str">
        <f>[1]一般Ｇ!L9</f>
        <v>富　山</v>
      </c>
      <c r="M76" s="255"/>
      <c r="N76" s="256"/>
      <c r="O76" s="54" t="str">
        <f>[1]一般Ｇ!O9</f>
        <v>×</v>
      </c>
      <c r="P76" s="54" t="str">
        <f>[1]一般Ｇ!P9</f>
        <v>○</v>
      </c>
      <c r="Q76" s="54" t="str">
        <f>[1]一般Ｇ!Q9</f>
        <v>×</v>
      </c>
      <c r="R76" s="18"/>
      <c r="S76" s="54" t="str">
        <f>[1]一般Ｇ!S9</f>
        <v>×</v>
      </c>
      <c r="T76" s="54">
        <f>[1]一般Ｇ!T9</f>
        <v>1</v>
      </c>
      <c r="U76" s="54">
        <f>[1]一般Ｇ!U9</f>
        <v>3</v>
      </c>
      <c r="V76" s="257">
        <f>[1]一般Ｇ!V9</f>
        <v>4</v>
      </c>
      <c r="W76" s="258"/>
      <c r="X76" s="20"/>
      <c r="Y76" s="21"/>
      <c r="Z76" s="21"/>
      <c r="AA76" s="21"/>
      <c r="AB76" s="21"/>
      <c r="AC76" s="21"/>
      <c r="AD76" s="39">
        <f>B76</f>
        <v>10</v>
      </c>
      <c r="AE76" s="54">
        <f>[1]一般Ｇ!AB9</f>
        <v>0</v>
      </c>
      <c r="AF76" s="54">
        <f>[1]一般Ｇ!AC9</f>
        <v>0</v>
      </c>
      <c r="AG76" s="54">
        <f>[1]一般Ｇ!AD9</f>
        <v>0</v>
      </c>
      <c r="AH76" s="23"/>
      <c r="AI76" s="54">
        <f>[1]一般Ｇ!AF9</f>
        <v>0</v>
      </c>
      <c r="AJ76" s="54">
        <f>[1]一般Ｇ!AG9</f>
        <v>0</v>
      </c>
      <c r="AK76" s="9"/>
      <c r="AL76" s="28"/>
      <c r="AM76" s="24"/>
      <c r="AN76" s="24"/>
      <c r="AO76" s="24"/>
      <c r="AP76" s="24"/>
    </row>
    <row r="77" spans="1:42" ht="15" customHeight="1">
      <c r="A77" s="1">
        <f>70+V77</f>
        <v>73</v>
      </c>
      <c r="B77" s="53">
        <f>[1]一般Ｇ!B10</f>
        <v>11</v>
      </c>
      <c r="C77" s="251" t="str">
        <f>[1]一般Ｇ!C10</f>
        <v>チーム・アダチ</v>
      </c>
      <c r="D77" s="252"/>
      <c r="E77" s="252"/>
      <c r="F77" s="252"/>
      <c r="G77" s="252"/>
      <c r="H77" s="252"/>
      <c r="I77" s="252"/>
      <c r="J77" s="252"/>
      <c r="K77" s="253"/>
      <c r="L77" s="254" t="str">
        <f>[1]一般Ｇ!L10</f>
        <v>富　山</v>
      </c>
      <c r="M77" s="255"/>
      <c r="N77" s="256"/>
      <c r="O77" s="54" t="str">
        <f>[1]一般Ｇ!O10</f>
        <v>×</v>
      </c>
      <c r="P77" s="54" t="str">
        <f>[1]一般Ｇ!P10</f>
        <v>○</v>
      </c>
      <c r="Q77" s="54" t="str">
        <f>[1]一般Ｇ!Q10</f>
        <v>×</v>
      </c>
      <c r="R77" s="54" t="str">
        <f>[1]一般Ｇ!R10</f>
        <v>○</v>
      </c>
      <c r="S77" s="18"/>
      <c r="T77" s="54">
        <f>[1]一般Ｇ!T10</f>
        <v>2</v>
      </c>
      <c r="U77" s="54">
        <f>[1]一般Ｇ!U10</f>
        <v>2</v>
      </c>
      <c r="V77" s="257">
        <f>[1]一般Ｇ!V10</f>
        <v>3</v>
      </c>
      <c r="W77" s="258"/>
      <c r="X77" s="20"/>
      <c r="Y77" s="21"/>
      <c r="Z77" s="21"/>
      <c r="AA77" s="21"/>
      <c r="AB77" s="21"/>
      <c r="AC77" s="21"/>
      <c r="AD77" s="39">
        <f>B77</f>
        <v>11</v>
      </c>
      <c r="AE77" s="54">
        <f>[1]一般Ｇ!AB10</f>
        <v>0</v>
      </c>
      <c r="AF77" s="54">
        <f>[1]一般Ｇ!AC10</f>
        <v>0</v>
      </c>
      <c r="AG77" s="54">
        <f>[1]一般Ｇ!AD10</f>
        <v>0</v>
      </c>
      <c r="AH77" s="54">
        <f>[1]一般Ｇ!AE10</f>
        <v>0</v>
      </c>
      <c r="AI77" s="23"/>
      <c r="AJ77" s="54">
        <f>[1]一般Ｇ!AG10</f>
        <v>0</v>
      </c>
      <c r="AK77" s="9"/>
      <c r="AL77" s="28"/>
      <c r="AM77" s="24"/>
      <c r="AN77" s="24"/>
      <c r="AO77" s="24"/>
      <c r="AP77" s="24"/>
    </row>
    <row r="78" spans="1:42" ht="15" customHeight="1">
      <c r="B78" s="14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4"/>
      <c r="AA78" s="24"/>
      <c r="AB78" s="264"/>
      <c r="AC78" s="264"/>
      <c r="AD78" s="7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</row>
    <row r="79" spans="1:42" ht="15" customHeight="1">
      <c r="B79" s="14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4"/>
      <c r="AA79" s="24"/>
      <c r="AB79" s="27"/>
      <c r="AC79" s="27"/>
      <c r="AD79" s="7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</row>
    <row r="80" spans="1:42" ht="15" customHeight="1">
      <c r="B80" s="5" t="str">
        <f>[1]一般Ｈ!B3</f>
        <v>一般の部　予選リーグＨブロック</v>
      </c>
      <c r="Y80" s="6"/>
      <c r="Z80" s="7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42" ht="15" customHeight="1">
      <c r="C81" s="249"/>
      <c r="D81" s="249"/>
      <c r="E81" s="249"/>
      <c r="F81" s="3"/>
      <c r="G81" s="3"/>
      <c r="H81" s="3"/>
      <c r="I81" s="3"/>
      <c r="J81" s="3"/>
      <c r="K81" s="3"/>
      <c r="L81" s="3"/>
      <c r="M81" s="3"/>
      <c r="N81" s="250"/>
      <c r="O81" s="250"/>
      <c r="P81" s="250"/>
      <c r="Q81" s="250"/>
      <c r="Y81" s="6"/>
      <c r="Z81" s="7"/>
      <c r="AA81" s="6"/>
      <c r="AB81" s="6"/>
      <c r="AC81" s="6"/>
      <c r="AD81" s="6"/>
      <c r="AE81" s="8" t="s">
        <v>7</v>
      </c>
      <c r="AF81" s="8"/>
      <c r="AG81" s="8"/>
      <c r="AH81" s="8"/>
      <c r="AI81" s="9"/>
      <c r="AJ81" s="8"/>
      <c r="AK81" s="9"/>
      <c r="AL81" s="9"/>
    </row>
    <row r="82" spans="1:42" ht="15" customHeight="1">
      <c r="B82" s="10" t="str">
        <f>[1]一般Ｈ!B5</f>
        <v>Ｈ</v>
      </c>
      <c r="C82" s="260" t="str">
        <f>[1]一般Ｈ!C5</f>
        <v>チーム名</v>
      </c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12">
        <f>B83</f>
        <v>12</v>
      </c>
      <c r="P82" s="12">
        <f>B84</f>
        <v>13</v>
      </c>
      <c r="Q82" s="12">
        <f>B85</f>
        <v>14</v>
      </c>
      <c r="R82" s="12">
        <f>B86</f>
        <v>15</v>
      </c>
      <c r="S82" s="12">
        <f>B87</f>
        <v>16</v>
      </c>
      <c r="T82" s="30" t="s">
        <v>3</v>
      </c>
      <c r="U82" s="30" t="s">
        <v>4</v>
      </c>
      <c r="V82" s="261" t="s">
        <v>5</v>
      </c>
      <c r="W82" s="262"/>
      <c r="X82" s="13"/>
      <c r="Y82" s="14"/>
      <c r="Z82" s="14"/>
      <c r="AA82" s="14"/>
      <c r="AB82" s="14"/>
      <c r="AC82" s="14"/>
      <c r="AD82" s="32"/>
      <c r="AE82" s="33">
        <f>O82</f>
        <v>12</v>
      </c>
      <c r="AF82" s="33">
        <f>P82</f>
        <v>13</v>
      </c>
      <c r="AG82" s="33">
        <f>Q82</f>
        <v>14</v>
      </c>
      <c r="AH82" s="33">
        <f>R82</f>
        <v>15</v>
      </c>
      <c r="AI82" s="33">
        <f>S82</f>
        <v>16</v>
      </c>
      <c r="AJ82" s="45" t="s">
        <v>6</v>
      </c>
      <c r="AK82" s="9"/>
      <c r="AL82" s="8"/>
      <c r="AM82" s="7"/>
      <c r="AN82" s="7"/>
      <c r="AO82" s="7"/>
      <c r="AP82" s="6"/>
    </row>
    <row r="83" spans="1:42" ht="15" customHeight="1">
      <c r="A83" s="1">
        <f>80+V83</f>
        <v>84</v>
      </c>
      <c r="B83" s="53">
        <f>[1]一般Ｈ!B6</f>
        <v>12</v>
      </c>
      <c r="C83" s="251" t="str">
        <f>[1]一般Ｈ!C6</f>
        <v>マツケンヤング</v>
      </c>
      <c r="D83" s="252"/>
      <c r="E83" s="252"/>
      <c r="F83" s="252"/>
      <c r="G83" s="252"/>
      <c r="H83" s="252"/>
      <c r="I83" s="252"/>
      <c r="J83" s="252"/>
      <c r="K83" s="253"/>
      <c r="L83" s="254" t="str">
        <f>[1]一般Ｈ!L6</f>
        <v>富　山</v>
      </c>
      <c r="M83" s="255"/>
      <c r="N83" s="256"/>
      <c r="O83" s="18"/>
      <c r="P83" s="54" t="str">
        <f>[1]一般Ｈ!P6</f>
        <v>×</v>
      </c>
      <c r="Q83" s="54" t="str">
        <f>[1]一般Ｈ!Q6</f>
        <v>○</v>
      </c>
      <c r="R83" s="54" t="str">
        <f>[1]一般Ｈ!R6</f>
        <v>×</v>
      </c>
      <c r="S83" s="54" t="str">
        <f>[1]一般Ｈ!S6</f>
        <v>×</v>
      </c>
      <c r="T83" s="54">
        <f>[1]一般Ｈ!T6</f>
        <v>1</v>
      </c>
      <c r="U83" s="54">
        <f>[1]一般Ｈ!U6</f>
        <v>3</v>
      </c>
      <c r="V83" s="257">
        <f>[1]一般Ｈ!V6</f>
        <v>4</v>
      </c>
      <c r="W83" s="258"/>
      <c r="X83" s="20"/>
      <c r="Y83" s="21"/>
      <c r="Z83" s="21"/>
      <c r="AA83" s="21"/>
      <c r="AB83" s="21"/>
      <c r="AC83" s="21"/>
      <c r="AD83" s="39">
        <f>B83</f>
        <v>12</v>
      </c>
      <c r="AE83" s="23"/>
      <c r="AF83" s="54">
        <f>[1]一般Ｈ!AC6</f>
        <v>0</v>
      </c>
      <c r="AG83" s="54">
        <f>[1]一般Ｈ!AD6</f>
        <v>0</v>
      </c>
      <c r="AH83" s="54">
        <f>[1]一般Ｈ!AE6</f>
        <v>0</v>
      </c>
      <c r="AI83" s="54">
        <f>[1]一般Ｈ!AF6</f>
        <v>0</v>
      </c>
      <c r="AJ83" s="54">
        <f>[1]一般Ｈ!AG6</f>
        <v>0</v>
      </c>
      <c r="AK83" s="9"/>
      <c r="AL83" s="28"/>
      <c r="AM83" s="24"/>
      <c r="AN83" s="24"/>
      <c r="AO83" s="24"/>
      <c r="AP83" s="24"/>
    </row>
    <row r="84" spans="1:42" ht="15" customHeight="1">
      <c r="A84" s="1">
        <f>80+V84</f>
        <v>83</v>
      </c>
      <c r="B84" s="53">
        <f>[1]一般Ｈ!B7</f>
        <v>13</v>
      </c>
      <c r="C84" s="251" t="str">
        <f>[1]一般Ｈ!C7</f>
        <v>I am have</v>
      </c>
      <c r="D84" s="252"/>
      <c r="E84" s="252"/>
      <c r="F84" s="252"/>
      <c r="G84" s="252"/>
      <c r="H84" s="252"/>
      <c r="I84" s="252"/>
      <c r="J84" s="252"/>
      <c r="K84" s="253"/>
      <c r="L84" s="254" t="str">
        <f>[1]一般Ｈ!L7</f>
        <v>富　山</v>
      </c>
      <c r="M84" s="255"/>
      <c r="N84" s="256"/>
      <c r="O84" s="54" t="str">
        <f>[1]一般Ｈ!O7</f>
        <v>○</v>
      </c>
      <c r="P84" s="18"/>
      <c r="Q84" s="54" t="str">
        <f>[1]一般Ｈ!Q7</f>
        <v>○</v>
      </c>
      <c r="R84" s="54" t="str">
        <f>[1]一般Ｈ!R7</f>
        <v>×</v>
      </c>
      <c r="S84" s="54" t="str">
        <f>[1]一般Ｈ!S7</f>
        <v>×</v>
      </c>
      <c r="T84" s="54">
        <f>[1]一般Ｈ!T7</f>
        <v>2</v>
      </c>
      <c r="U84" s="54">
        <f>[1]一般Ｈ!U7</f>
        <v>2</v>
      </c>
      <c r="V84" s="257">
        <f>[1]一般Ｈ!V7</f>
        <v>3</v>
      </c>
      <c r="W84" s="258"/>
      <c r="X84" s="20"/>
      <c r="Y84" s="21"/>
      <c r="Z84" s="21"/>
      <c r="AA84" s="21"/>
      <c r="AB84" s="21"/>
      <c r="AC84" s="21"/>
      <c r="AD84" s="39">
        <f>B84</f>
        <v>13</v>
      </c>
      <c r="AE84" s="54">
        <f>[1]一般Ｈ!AB7</f>
        <v>0</v>
      </c>
      <c r="AF84" s="23"/>
      <c r="AG84" s="54">
        <f>[1]一般Ｈ!AD7</f>
        <v>0</v>
      </c>
      <c r="AH84" s="54">
        <f>[1]一般Ｈ!AE7</f>
        <v>0</v>
      </c>
      <c r="AI84" s="54">
        <f>[1]一般Ｈ!AF7</f>
        <v>0</v>
      </c>
      <c r="AJ84" s="54">
        <f>[1]一般Ｈ!AG7</f>
        <v>0</v>
      </c>
      <c r="AK84" s="9"/>
      <c r="AL84" s="28"/>
      <c r="AM84" s="24"/>
      <c r="AN84" s="24"/>
      <c r="AO84" s="24"/>
      <c r="AP84" s="24"/>
    </row>
    <row r="85" spans="1:42" ht="15" customHeight="1">
      <c r="A85" s="1">
        <f>80+V85</f>
        <v>85</v>
      </c>
      <c r="B85" s="53">
        <f>[1]一般Ｈ!B8</f>
        <v>14</v>
      </c>
      <c r="C85" s="251" t="str">
        <f>[1]一般Ｈ!C8</f>
        <v>チームうらつじ</v>
      </c>
      <c r="D85" s="252"/>
      <c r="E85" s="252"/>
      <c r="F85" s="252"/>
      <c r="G85" s="252"/>
      <c r="H85" s="252"/>
      <c r="I85" s="252"/>
      <c r="J85" s="252"/>
      <c r="K85" s="253"/>
      <c r="L85" s="254" t="str">
        <f>[1]一般Ｈ!L8</f>
        <v>富　山</v>
      </c>
      <c r="M85" s="255"/>
      <c r="N85" s="256"/>
      <c r="O85" s="54" t="str">
        <f>[1]一般Ｈ!O8</f>
        <v>×</v>
      </c>
      <c r="P85" s="54" t="str">
        <f>[1]一般Ｈ!P8</f>
        <v>×</v>
      </c>
      <c r="Q85" s="18"/>
      <c r="R85" s="54" t="str">
        <f>[1]一般Ｈ!R8</f>
        <v>×</v>
      </c>
      <c r="S85" s="54" t="str">
        <f>[1]一般Ｈ!S8</f>
        <v>×</v>
      </c>
      <c r="T85" s="54">
        <f>[1]一般Ｈ!T8</f>
        <v>0</v>
      </c>
      <c r="U85" s="54">
        <f>[1]一般Ｈ!U8</f>
        <v>4</v>
      </c>
      <c r="V85" s="257">
        <f>[1]一般Ｈ!V8</f>
        <v>5</v>
      </c>
      <c r="W85" s="258"/>
      <c r="X85" s="20"/>
      <c r="Y85" s="21"/>
      <c r="Z85" s="21"/>
      <c r="AA85" s="21"/>
      <c r="AB85" s="21"/>
      <c r="AC85" s="21"/>
      <c r="AD85" s="39">
        <f>B85</f>
        <v>14</v>
      </c>
      <c r="AE85" s="54">
        <f>[1]一般Ｈ!AB8</f>
        <v>0</v>
      </c>
      <c r="AF85" s="54">
        <f>[1]一般Ｈ!AC8</f>
        <v>0</v>
      </c>
      <c r="AG85" s="23"/>
      <c r="AH85" s="54">
        <f>[1]一般Ｈ!AE8</f>
        <v>0</v>
      </c>
      <c r="AI85" s="54">
        <f>[1]一般Ｈ!AF8</f>
        <v>0</v>
      </c>
      <c r="AJ85" s="54">
        <f>[1]一般Ｈ!AG8</f>
        <v>0</v>
      </c>
      <c r="AK85" s="9"/>
      <c r="AL85" s="28"/>
      <c r="AM85" s="24"/>
      <c r="AN85" s="24"/>
      <c r="AO85" s="24"/>
      <c r="AP85" s="24"/>
    </row>
    <row r="86" spans="1:42" ht="15" customHeight="1">
      <c r="A86" s="1">
        <f>80+V86</f>
        <v>81</v>
      </c>
      <c r="B86" s="53">
        <f>[1]一般Ｈ!B9</f>
        <v>15</v>
      </c>
      <c r="C86" s="251" t="str">
        <f>[1]一般Ｈ!C9</f>
        <v>とようけＴＣ</v>
      </c>
      <c r="D86" s="252"/>
      <c r="E86" s="252"/>
      <c r="F86" s="252"/>
      <c r="G86" s="252"/>
      <c r="H86" s="252"/>
      <c r="I86" s="252"/>
      <c r="J86" s="252"/>
      <c r="K86" s="253"/>
      <c r="L86" s="254" t="str">
        <f>[1]一般Ｈ!L9</f>
        <v>群　馬</v>
      </c>
      <c r="M86" s="255"/>
      <c r="N86" s="256"/>
      <c r="O86" s="54" t="str">
        <f>[1]一般Ｈ!O9</f>
        <v>○</v>
      </c>
      <c r="P86" s="54" t="str">
        <f>[1]一般Ｈ!P9</f>
        <v>○</v>
      </c>
      <c r="Q86" s="54" t="str">
        <f>[1]一般Ｈ!Q9</f>
        <v>○</v>
      </c>
      <c r="R86" s="18"/>
      <c r="S86" s="54" t="str">
        <f>[1]一般Ｈ!S9</f>
        <v>○</v>
      </c>
      <c r="T86" s="54">
        <f>[1]一般Ｈ!T9</f>
        <v>4</v>
      </c>
      <c r="U86" s="54">
        <f>[1]一般Ｈ!U9</f>
        <v>0</v>
      </c>
      <c r="V86" s="257">
        <f>[1]一般Ｈ!V9</f>
        <v>1</v>
      </c>
      <c r="W86" s="258"/>
      <c r="X86" s="20"/>
      <c r="Y86" s="21"/>
      <c r="Z86" s="21"/>
      <c r="AA86" s="21"/>
      <c r="AB86" s="21"/>
      <c r="AC86" s="21"/>
      <c r="AD86" s="39">
        <f>B86</f>
        <v>15</v>
      </c>
      <c r="AE86" s="54">
        <f>[1]一般Ｈ!AB9</f>
        <v>0</v>
      </c>
      <c r="AF86" s="54">
        <f>[1]一般Ｈ!AC9</f>
        <v>0</v>
      </c>
      <c r="AG86" s="54">
        <f>[1]一般Ｈ!AD9</f>
        <v>0</v>
      </c>
      <c r="AH86" s="23"/>
      <c r="AI86" s="54">
        <f>[1]一般Ｈ!AF9</f>
        <v>0</v>
      </c>
      <c r="AJ86" s="54">
        <f>[1]一般Ｈ!AG9</f>
        <v>0</v>
      </c>
      <c r="AK86" s="9"/>
      <c r="AL86" s="28"/>
      <c r="AM86" s="24"/>
      <c r="AN86" s="24"/>
      <c r="AO86" s="24"/>
      <c r="AP86" s="24"/>
    </row>
    <row r="87" spans="1:42" ht="15" customHeight="1">
      <c r="A87" s="1">
        <f>80+V87</f>
        <v>82</v>
      </c>
      <c r="B87" s="53">
        <f>[1]一般Ｈ!B10</f>
        <v>16</v>
      </c>
      <c r="C87" s="251" t="str">
        <f>[1]一般Ｈ!C10</f>
        <v>南砺市議会チーム</v>
      </c>
      <c r="D87" s="252"/>
      <c r="E87" s="252"/>
      <c r="F87" s="252"/>
      <c r="G87" s="252"/>
      <c r="H87" s="252"/>
      <c r="I87" s="252"/>
      <c r="J87" s="252"/>
      <c r="K87" s="253"/>
      <c r="L87" s="254" t="str">
        <f>[1]一般Ｈ!L10</f>
        <v>富　山</v>
      </c>
      <c r="M87" s="255"/>
      <c r="N87" s="256"/>
      <c r="O87" s="54" t="str">
        <f>[1]一般Ｈ!O10</f>
        <v>○</v>
      </c>
      <c r="P87" s="54" t="str">
        <f>[1]一般Ｈ!P10</f>
        <v>○</v>
      </c>
      <c r="Q87" s="54" t="str">
        <f>[1]一般Ｈ!Q10</f>
        <v>○</v>
      </c>
      <c r="R87" s="54" t="str">
        <f>[1]一般Ｈ!R10</f>
        <v>×</v>
      </c>
      <c r="S87" s="18"/>
      <c r="T87" s="54">
        <f>[1]一般Ｈ!T10</f>
        <v>3</v>
      </c>
      <c r="U87" s="54">
        <f>[1]一般Ｈ!U10</f>
        <v>1</v>
      </c>
      <c r="V87" s="257">
        <f>[1]一般Ｈ!V10</f>
        <v>2</v>
      </c>
      <c r="W87" s="258"/>
      <c r="X87" s="20"/>
      <c r="Y87" s="21"/>
      <c r="Z87" s="21"/>
      <c r="AA87" s="21"/>
      <c r="AB87" s="21"/>
      <c r="AC87" s="21"/>
      <c r="AD87" s="39">
        <f>B87</f>
        <v>16</v>
      </c>
      <c r="AE87" s="54">
        <f>[1]一般Ｈ!AB10</f>
        <v>0</v>
      </c>
      <c r="AF87" s="54">
        <f>[1]一般Ｈ!AC10</f>
        <v>0</v>
      </c>
      <c r="AG87" s="54">
        <f>[1]一般Ｈ!AD10</f>
        <v>0</v>
      </c>
      <c r="AH87" s="54">
        <f>[1]一般Ｈ!AE10</f>
        <v>0</v>
      </c>
      <c r="AI87" s="23"/>
      <c r="AJ87" s="54">
        <f>[1]一般Ｈ!AG10</f>
        <v>0</v>
      </c>
      <c r="AK87" s="9"/>
      <c r="AL87" s="28"/>
      <c r="AM87" s="24"/>
      <c r="AN87" s="24"/>
      <c r="AO87" s="24"/>
      <c r="AP87" s="24"/>
    </row>
    <row r="88" spans="1:42" ht="15" customHeight="1">
      <c r="B88" s="14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4"/>
      <c r="AA88" s="24"/>
      <c r="AB88" s="27"/>
      <c r="AC88" s="27"/>
      <c r="AD88" s="7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</row>
    <row r="89" spans="1:42" ht="15" customHeight="1">
      <c r="B89" s="14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4"/>
      <c r="AA89" s="24"/>
      <c r="AB89" s="27"/>
      <c r="AC89" s="27"/>
      <c r="AD89" s="7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</row>
    <row r="90" spans="1:42" ht="15" customHeight="1">
      <c r="B90" s="5" t="str">
        <f>[1]一般Ｉ!B3</f>
        <v>一般の部　予選リーグＩブロック</v>
      </c>
      <c r="Y90" s="6"/>
      <c r="Z90" s="7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42" ht="15" customHeight="1">
      <c r="C91" s="249"/>
      <c r="D91" s="249"/>
      <c r="E91" s="249"/>
      <c r="F91" s="3"/>
      <c r="G91" s="3"/>
      <c r="H91" s="3"/>
      <c r="I91" s="3"/>
      <c r="J91" s="3"/>
      <c r="K91" s="3"/>
      <c r="L91" s="3"/>
      <c r="M91" s="3"/>
      <c r="N91" s="250"/>
      <c r="O91" s="250"/>
      <c r="P91" s="250"/>
      <c r="Q91" s="250"/>
      <c r="Y91" s="6"/>
      <c r="Z91" s="7"/>
      <c r="AA91" s="6"/>
      <c r="AB91" s="6"/>
      <c r="AC91" s="6"/>
      <c r="AD91" s="6"/>
      <c r="AE91" s="8" t="s">
        <v>7</v>
      </c>
      <c r="AF91" s="8"/>
      <c r="AG91" s="8"/>
      <c r="AH91" s="8"/>
      <c r="AI91" s="9"/>
      <c r="AJ91" s="8"/>
      <c r="AK91" s="9"/>
      <c r="AL91" s="9"/>
    </row>
    <row r="92" spans="1:42" ht="15" customHeight="1">
      <c r="B92" s="10" t="str">
        <f>[1]一般Ｉ!B5</f>
        <v>Ｉ</v>
      </c>
      <c r="C92" s="260" t="str">
        <f>[1]一般Ｉ!C5</f>
        <v>チーム名</v>
      </c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12">
        <f>B93</f>
        <v>17</v>
      </c>
      <c r="P92" s="12">
        <f>B94</f>
        <v>18</v>
      </c>
      <c r="Q92" s="12">
        <f>B95</f>
        <v>19</v>
      </c>
      <c r="R92" s="12">
        <f>B96</f>
        <v>20</v>
      </c>
      <c r="S92" s="12">
        <f>B97</f>
        <v>21</v>
      </c>
      <c r="T92" s="30" t="s">
        <v>3</v>
      </c>
      <c r="U92" s="30" t="s">
        <v>4</v>
      </c>
      <c r="V92" s="261" t="s">
        <v>5</v>
      </c>
      <c r="W92" s="262"/>
      <c r="X92" s="13"/>
      <c r="Y92" s="14"/>
      <c r="Z92" s="14"/>
      <c r="AA92" s="14"/>
      <c r="AB92" s="14"/>
      <c r="AC92" s="14"/>
      <c r="AD92" s="32"/>
      <c r="AE92" s="33">
        <f>O92</f>
        <v>17</v>
      </c>
      <c r="AF92" s="33">
        <f>P92</f>
        <v>18</v>
      </c>
      <c r="AG92" s="33">
        <f>Q92</f>
        <v>19</v>
      </c>
      <c r="AH92" s="33">
        <f>R92</f>
        <v>20</v>
      </c>
      <c r="AI92" s="33">
        <f>S92</f>
        <v>21</v>
      </c>
      <c r="AJ92" s="45" t="s">
        <v>6</v>
      </c>
      <c r="AK92" s="9"/>
      <c r="AL92" s="8"/>
      <c r="AM92" s="7"/>
      <c r="AN92" s="7"/>
      <c r="AO92" s="7"/>
      <c r="AP92" s="6"/>
    </row>
    <row r="93" spans="1:42" ht="15" customHeight="1">
      <c r="A93" s="1">
        <f>90+V93</f>
        <v>91</v>
      </c>
      <c r="B93" s="53">
        <f>[1]一般Ｉ!B6</f>
        <v>17</v>
      </c>
      <c r="C93" s="251" t="str">
        <f>[1]一般Ｉ!C6</f>
        <v>亜舞参</v>
      </c>
      <c r="D93" s="252"/>
      <c r="E93" s="252"/>
      <c r="F93" s="252"/>
      <c r="G93" s="252"/>
      <c r="H93" s="252"/>
      <c r="I93" s="252"/>
      <c r="J93" s="252"/>
      <c r="K93" s="253"/>
      <c r="L93" s="254" t="str">
        <f>[1]一般Ｉ!L6</f>
        <v>富　山</v>
      </c>
      <c r="M93" s="255"/>
      <c r="N93" s="256"/>
      <c r="O93" s="18"/>
      <c r="P93" s="54" t="str">
        <f>[1]一般Ｉ!P6</f>
        <v>○</v>
      </c>
      <c r="Q93" s="54" t="str">
        <f>[1]一般Ｉ!Q6</f>
        <v>○</v>
      </c>
      <c r="R93" s="54" t="str">
        <f>[1]一般Ｉ!R6</f>
        <v>○</v>
      </c>
      <c r="S93" s="54" t="str">
        <f>[1]一般Ｉ!S6</f>
        <v>○</v>
      </c>
      <c r="T93" s="54">
        <f>[1]一般Ｉ!T6</f>
        <v>4</v>
      </c>
      <c r="U93" s="54">
        <f>[1]一般Ｉ!U6</f>
        <v>0</v>
      </c>
      <c r="V93" s="257">
        <f>[1]一般Ｉ!V6</f>
        <v>1</v>
      </c>
      <c r="W93" s="258"/>
      <c r="X93" s="20"/>
      <c r="Y93" s="21"/>
      <c r="Z93" s="21"/>
      <c r="AA93" s="21"/>
      <c r="AB93" s="21"/>
      <c r="AC93" s="21"/>
      <c r="AD93" s="39">
        <f>B93</f>
        <v>17</v>
      </c>
      <c r="AE93" s="23"/>
      <c r="AF93" s="54">
        <f>[1]一般Ｉ!AC6</f>
        <v>0</v>
      </c>
      <c r="AG93" s="54">
        <f>[1]一般Ｉ!AD6</f>
        <v>0</v>
      </c>
      <c r="AH93" s="54">
        <f>[1]一般Ｉ!AE6</f>
        <v>0</v>
      </c>
      <c r="AI93" s="54">
        <f>[1]一般Ｉ!AF6</f>
        <v>0</v>
      </c>
      <c r="AJ93" s="54">
        <f>[1]一般Ｉ!AG6</f>
        <v>0</v>
      </c>
      <c r="AK93" s="9"/>
      <c r="AL93" s="28"/>
      <c r="AM93" s="24"/>
      <c r="AN93" s="24"/>
      <c r="AO93" s="24"/>
      <c r="AP93" s="24"/>
    </row>
    <row r="94" spans="1:42" ht="15" customHeight="1">
      <c r="A94" s="1">
        <f>90+V94</f>
        <v>93</v>
      </c>
      <c r="B94" s="53">
        <f>[1]一般Ｉ!B7</f>
        <v>18</v>
      </c>
      <c r="C94" s="251" t="str">
        <f>[1]一般Ｉ!C7</f>
        <v>チーム団結</v>
      </c>
      <c r="D94" s="252"/>
      <c r="E94" s="252"/>
      <c r="F94" s="252"/>
      <c r="G94" s="252"/>
      <c r="H94" s="252"/>
      <c r="I94" s="252"/>
      <c r="J94" s="252"/>
      <c r="K94" s="253"/>
      <c r="L94" s="254" t="str">
        <f>[1]一般Ｉ!L7</f>
        <v>富　山</v>
      </c>
      <c r="M94" s="255"/>
      <c r="N94" s="256"/>
      <c r="O94" s="54" t="str">
        <f>[1]一般Ｉ!O7</f>
        <v>×</v>
      </c>
      <c r="P94" s="18"/>
      <c r="Q94" s="54" t="str">
        <f>[1]一般Ｉ!Q7</f>
        <v>○</v>
      </c>
      <c r="R94" s="54" t="str">
        <f>[1]一般Ｉ!R7</f>
        <v>○</v>
      </c>
      <c r="S94" s="54" t="str">
        <f>[1]一般Ｉ!S7</f>
        <v>×</v>
      </c>
      <c r="T94" s="54">
        <f>[1]一般Ｉ!T7</f>
        <v>2</v>
      </c>
      <c r="U94" s="54">
        <f>[1]一般Ｉ!U7</f>
        <v>2</v>
      </c>
      <c r="V94" s="257">
        <f>[1]一般Ｉ!V7</f>
        <v>3</v>
      </c>
      <c r="W94" s="258"/>
      <c r="X94" s="20"/>
      <c r="Y94" s="21"/>
      <c r="Z94" s="21"/>
      <c r="AA94" s="21"/>
      <c r="AB94" s="21"/>
      <c r="AC94" s="21"/>
      <c r="AD94" s="39">
        <f>B94</f>
        <v>18</v>
      </c>
      <c r="AE94" s="54">
        <f>[1]一般Ｉ!AB7</f>
        <v>0</v>
      </c>
      <c r="AF94" s="23"/>
      <c r="AG94" s="54">
        <f>[1]一般Ｉ!AD7</f>
        <v>0</v>
      </c>
      <c r="AH94" s="54">
        <f>[1]一般Ｉ!AE7</f>
        <v>0</v>
      </c>
      <c r="AI94" s="54">
        <f>[1]一般Ｉ!AF7</f>
        <v>0</v>
      </c>
      <c r="AJ94" s="54">
        <f>[1]一般Ｉ!AG7</f>
        <v>0</v>
      </c>
      <c r="AK94" s="9"/>
      <c r="AL94" s="28"/>
      <c r="AM94" s="24"/>
      <c r="AN94" s="24"/>
      <c r="AO94" s="24"/>
      <c r="AP94" s="24"/>
    </row>
    <row r="95" spans="1:42" ht="15" customHeight="1">
      <c r="A95" s="1">
        <f>90+V95</f>
        <v>95</v>
      </c>
      <c r="B95" s="53">
        <f>[1]一般Ｉ!B8</f>
        <v>19</v>
      </c>
      <c r="C95" s="251" t="str">
        <f>[1]一般Ｉ!C8</f>
        <v>藤井組</v>
      </c>
      <c r="D95" s="252"/>
      <c r="E95" s="252"/>
      <c r="F95" s="252"/>
      <c r="G95" s="252"/>
      <c r="H95" s="252"/>
      <c r="I95" s="252"/>
      <c r="J95" s="252"/>
      <c r="K95" s="253"/>
      <c r="L95" s="254" t="str">
        <f>[1]一般Ｉ!L8</f>
        <v>富　山</v>
      </c>
      <c r="M95" s="255"/>
      <c r="N95" s="256"/>
      <c r="O95" s="54" t="str">
        <f>[1]一般Ｉ!O8</f>
        <v>×</v>
      </c>
      <c r="P95" s="54" t="str">
        <f>[1]一般Ｉ!P8</f>
        <v>×</v>
      </c>
      <c r="Q95" s="18"/>
      <c r="R95" s="54" t="str">
        <f>[1]一般Ｉ!R8</f>
        <v>×</v>
      </c>
      <c r="S95" s="54" t="str">
        <f>[1]一般Ｉ!S8</f>
        <v>×</v>
      </c>
      <c r="T95" s="54">
        <f>[1]一般Ｉ!T8</f>
        <v>0</v>
      </c>
      <c r="U95" s="54">
        <f>[1]一般Ｉ!U8</f>
        <v>4</v>
      </c>
      <c r="V95" s="257">
        <f>[1]一般Ｉ!V8</f>
        <v>5</v>
      </c>
      <c r="W95" s="258"/>
      <c r="X95" s="20"/>
      <c r="Y95" s="21"/>
      <c r="Z95" s="21"/>
      <c r="AA95" s="21"/>
      <c r="AB95" s="21"/>
      <c r="AC95" s="21"/>
      <c r="AD95" s="39">
        <f>B95</f>
        <v>19</v>
      </c>
      <c r="AE95" s="54">
        <f>[1]一般Ｉ!AB8</f>
        <v>0</v>
      </c>
      <c r="AF95" s="54">
        <f>[1]一般Ｉ!AC8</f>
        <v>0</v>
      </c>
      <c r="AG95" s="23"/>
      <c r="AH95" s="54">
        <f>[1]一般Ｉ!AE8</f>
        <v>0</v>
      </c>
      <c r="AI95" s="54">
        <f>[1]一般Ｉ!AF8</f>
        <v>0</v>
      </c>
      <c r="AJ95" s="54">
        <f>[1]一般Ｉ!AG8</f>
        <v>0</v>
      </c>
      <c r="AK95" s="9"/>
      <c r="AL95" s="28"/>
      <c r="AM95" s="24"/>
      <c r="AN95" s="24"/>
      <c r="AO95" s="24"/>
      <c r="AP95" s="24"/>
    </row>
    <row r="96" spans="1:42" ht="15" customHeight="1">
      <c r="A96" s="1">
        <f>90+V96</f>
        <v>94</v>
      </c>
      <c r="B96" s="53">
        <f>[1]一般Ｉ!B9</f>
        <v>20</v>
      </c>
      <c r="C96" s="251" t="str">
        <f>[1]一般Ｉ!C9</f>
        <v>LOSSEV B</v>
      </c>
      <c r="D96" s="252"/>
      <c r="E96" s="252"/>
      <c r="F96" s="252"/>
      <c r="G96" s="252"/>
      <c r="H96" s="252"/>
      <c r="I96" s="252"/>
      <c r="J96" s="252"/>
      <c r="K96" s="253"/>
      <c r="L96" s="254" t="str">
        <f>[1]一般Ｉ!L9</f>
        <v>富　山</v>
      </c>
      <c r="M96" s="255"/>
      <c r="N96" s="256"/>
      <c r="O96" s="54" t="str">
        <f>[1]一般Ｉ!O9</f>
        <v>×</v>
      </c>
      <c r="P96" s="54" t="str">
        <f>[1]一般Ｉ!P9</f>
        <v>×</v>
      </c>
      <c r="Q96" s="54" t="str">
        <f>[1]一般Ｉ!Q9</f>
        <v>○</v>
      </c>
      <c r="R96" s="18"/>
      <c r="S96" s="54" t="str">
        <f>[1]一般Ｉ!S9</f>
        <v>×</v>
      </c>
      <c r="T96" s="54">
        <f>[1]一般Ｉ!T9</f>
        <v>1</v>
      </c>
      <c r="U96" s="54">
        <f>[1]一般Ｉ!U9</f>
        <v>3</v>
      </c>
      <c r="V96" s="257">
        <f>[1]一般Ｉ!V9</f>
        <v>4</v>
      </c>
      <c r="W96" s="258"/>
      <c r="X96" s="20"/>
      <c r="Y96" s="21"/>
      <c r="Z96" s="21"/>
      <c r="AA96" s="21"/>
      <c r="AB96" s="21"/>
      <c r="AC96" s="21"/>
      <c r="AD96" s="39">
        <f>B96</f>
        <v>20</v>
      </c>
      <c r="AE96" s="54">
        <f>[1]一般Ｉ!AB9</f>
        <v>0</v>
      </c>
      <c r="AF96" s="54">
        <f>[1]一般Ｉ!AC9</f>
        <v>0</v>
      </c>
      <c r="AG96" s="54">
        <f>[1]一般Ｉ!AD9</f>
        <v>0</v>
      </c>
      <c r="AH96" s="23"/>
      <c r="AI96" s="54">
        <f>[1]一般Ｉ!AF9</f>
        <v>0</v>
      </c>
      <c r="AJ96" s="54">
        <f>[1]一般Ｉ!AG9</f>
        <v>0</v>
      </c>
      <c r="AK96" s="9"/>
      <c r="AL96" s="28"/>
      <c r="AM96" s="24"/>
      <c r="AN96" s="24"/>
      <c r="AO96" s="24"/>
      <c r="AP96" s="24"/>
    </row>
    <row r="97" spans="1:42" ht="15" customHeight="1">
      <c r="A97" s="1">
        <f>90+V97</f>
        <v>92</v>
      </c>
      <c r="B97" s="53">
        <f>[1]一般Ｉ!B10</f>
        <v>21</v>
      </c>
      <c r="C97" s="251" t="str">
        <f>[1]一般Ｉ!C10</f>
        <v>鉄鋼パワーズ</v>
      </c>
      <c r="D97" s="252"/>
      <c r="E97" s="252"/>
      <c r="F97" s="252"/>
      <c r="G97" s="252"/>
      <c r="H97" s="252"/>
      <c r="I97" s="252"/>
      <c r="J97" s="252"/>
      <c r="K97" s="253"/>
      <c r="L97" s="254" t="str">
        <f>[1]一般Ｉ!L10</f>
        <v>富　山</v>
      </c>
      <c r="M97" s="255"/>
      <c r="N97" s="256"/>
      <c r="O97" s="54" t="str">
        <f>[1]一般Ｉ!O10</f>
        <v>×</v>
      </c>
      <c r="P97" s="54" t="str">
        <f>[1]一般Ｉ!P10</f>
        <v>○</v>
      </c>
      <c r="Q97" s="54" t="str">
        <f>[1]一般Ｉ!Q10</f>
        <v>○</v>
      </c>
      <c r="R97" s="54" t="str">
        <f>[1]一般Ｉ!R10</f>
        <v>○</v>
      </c>
      <c r="S97" s="18"/>
      <c r="T97" s="54">
        <f>[1]一般Ｉ!T10</f>
        <v>3</v>
      </c>
      <c r="U97" s="54">
        <f>[1]一般Ｉ!U10</f>
        <v>1</v>
      </c>
      <c r="V97" s="257">
        <f>[1]一般Ｉ!V10</f>
        <v>2</v>
      </c>
      <c r="W97" s="258"/>
      <c r="X97" s="20"/>
      <c r="Y97" s="21"/>
      <c r="Z97" s="21"/>
      <c r="AA97" s="21"/>
      <c r="AB97" s="21"/>
      <c r="AC97" s="21"/>
      <c r="AD97" s="39">
        <f>B97</f>
        <v>21</v>
      </c>
      <c r="AE97" s="54">
        <f>[1]一般Ｉ!AB10</f>
        <v>0</v>
      </c>
      <c r="AF97" s="54">
        <f>[1]一般Ｉ!AC10</f>
        <v>0</v>
      </c>
      <c r="AG97" s="54">
        <f>[1]一般Ｉ!AD10</f>
        <v>0</v>
      </c>
      <c r="AH97" s="54">
        <f>[1]一般Ｉ!AE10</f>
        <v>0</v>
      </c>
      <c r="AI97" s="23"/>
      <c r="AJ97" s="54">
        <f>[1]一般Ｉ!AG10</f>
        <v>0</v>
      </c>
      <c r="AK97" s="9"/>
      <c r="AL97" s="28"/>
      <c r="AM97" s="24"/>
      <c r="AN97" s="24"/>
      <c r="AO97" s="24"/>
      <c r="AP97" s="24"/>
    </row>
    <row r="98" spans="1:42" ht="15" customHeight="1"/>
    <row r="99" spans="1:42" ht="14.25" customHeight="1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14"/>
      <c r="O99" s="26"/>
      <c r="P99" s="14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14"/>
      <c r="AB99" s="43"/>
      <c r="AC99" s="43"/>
      <c r="AD99" s="43"/>
      <c r="AE99" s="43"/>
      <c r="AF99" s="43"/>
    </row>
    <row r="100" spans="1:42" ht="14.25" customHeight="1">
      <c r="B100" s="5" t="str">
        <f>[1]幼児Ｊ!B3</f>
        <v>幼児の部　リーグＪブロック</v>
      </c>
      <c r="Y100" s="6"/>
      <c r="Z100" s="7"/>
      <c r="AA100" s="6"/>
      <c r="AB100" s="6"/>
      <c r="AC100" s="6"/>
      <c r="AD100" s="6"/>
      <c r="AE100" s="43"/>
      <c r="AF100" s="43"/>
    </row>
    <row r="101" spans="1:42" ht="14.25" customHeight="1">
      <c r="C101" s="249"/>
      <c r="D101" s="249"/>
      <c r="E101" s="249"/>
      <c r="F101" s="3"/>
      <c r="G101" s="3"/>
      <c r="H101" s="3"/>
      <c r="I101" s="3"/>
      <c r="J101" s="3"/>
      <c r="K101" s="3"/>
      <c r="L101" s="3"/>
      <c r="M101" s="3"/>
      <c r="N101" s="250"/>
      <c r="O101" s="250"/>
      <c r="P101" s="250"/>
      <c r="Q101" s="250"/>
      <c r="AA101" s="2"/>
      <c r="AC101" s="6"/>
      <c r="AD101" s="7"/>
      <c r="AE101" s="6" t="s">
        <v>2</v>
      </c>
      <c r="AF101" s="6"/>
      <c r="AG101" s="6"/>
      <c r="AH101" s="6"/>
      <c r="AI101" s="43"/>
      <c r="AJ101" s="43"/>
    </row>
    <row r="102" spans="1:42" ht="14.25" customHeight="1">
      <c r="B102" s="56" t="str">
        <f>[1]幼児Ｊ!B5</f>
        <v>Ｊ</v>
      </c>
      <c r="C102" s="241" t="str">
        <f>[1]幼児Ｊ!C5</f>
        <v>チーム名</v>
      </c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57" t="str">
        <f>B103</f>
        <v>①</v>
      </c>
      <c r="P102" s="57" t="str">
        <f>B104</f>
        <v>②</v>
      </c>
      <c r="Q102" s="57" t="str">
        <f>B105</f>
        <v>③</v>
      </c>
      <c r="R102" s="58" t="s">
        <v>3</v>
      </c>
      <c r="S102" s="58" t="s">
        <v>4</v>
      </c>
      <c r="T102" s="259" t="s">
        <v>5</v>
      </c>
      <c r="U102" s="259"/>
      <c r="V102" s="14"/>
      <c r="W102" s="14"/>
      <c r="X102" s="14"/>
      <c r="Y102" s="14"/>
      <c r="Z102" s="14"/>
      <c r="AA102" s="246"/>
      <c r="AB102" s="246"/>
      <c r="AC102" s="14"/>
      <c r="AD102" s="60"/>
      <c r="AE102" s="39" t="str">
        <f>O102</f>
        <v>①</v>
      </c>
      <c r="AF102" s="39" t="str">
        <f>P102</f>
        <v>②</v>
      </c>
      <c r="AG102" s="39" t="str">
        <f>Q102</f>
        <v>③</v>
      </c>
      <c r="AH102" s="60" t="s">
        <v>6</v>
      </c>
      <c r="AI102" s="43"/>
      <c r="AJ102" s="43"/>
    </row>
    <row r="103" spans="1:42" ht="14.25" customHeight="1">
      <c r="B103" s="61" t="str">
        <f>[1]幼児Ｊ!B6</f>
        <v>①</v>
      </c>
      <c r="C103" s="240" t="str">
        <f>[1]幼児Ｊ!C6</f>
        <v>ひまわりファイターズ</v>
      </c>
      <c r="D103" s="240"/>
      <c r="E103" s="240"/>
      <c r="F103" s="240"/>
      <c r="G103" s="240"/>
      <c r="H103" s="240"/>
      <c r="I103" s="240"/>
      <c r="J103" s="240"/>
      <c r="K103" s="240"/>
      <c r="L103" s="241" t="str">
        <f>[1]幼児Ｊ!L6</f>
        <v>富　山</v>
      </c>
      <c r="M103" s="241"/>
      <c r="N103" s="241"/>
      <c r="O103" s="62"/>
      <c r="P103" s="54" t="str">
        <f>[1]幼児Ｊ!P6</f>
        <v>○</v>
      </c>
      <c r="Q103" s="54" t="str">
        <f>[1]幼児Ｊ!Q6</f>
        <v>○</v>
      </c>
      <c r="R103" s="63">
        <f>[1]幼児Ｊ!R6</f>
        <v>2</v>
      </c>
      <c r="S103" s="63">
        <f>[1]幼児Ｊ!S6</f>
        <v>0</v>
      </c>
      <c r="T103" s="247">
        <f>[1]幼児Ｊ!T6</f>
        <v>1</v>
      </c>
      <c r="U103" s="248"/>
      <c r="V103" s="64"/>
      <c r="W103" s="64"/>
      <c r="X103" s="64"/>
      <c r="Y103" s="64"/>
      <c r="Z103" s="28"/>
      <c r="AA103" s="244"/>
      <c r="AB103" s="244"/>
      <c r="AC103" s="28"/>
      <c r="AD103" s="33" t="str">
        <f>B103</f>
        <v>①</v>
      </c>
      <c r="AE103" s="23"/>
      <c r="AF103" s="65">
        <f>[1]幼児Ｊ!AB6</f>
        <v>0</v>
      </c>
      <c r="AG103" s="65">
        <f>[1]幼児Ｊ!AC6</f>
        <v>0</v>
      </c>
      <c r="AH103" s="65">
        <f>[1]幼児Ｊ!AD6</f>
        <v>0</v>
      </c>
      <c r="AI103" s="43"/>
      <c r="AJ103" s="43"/>
    </row>
    <row r="104" spans="1:42" ht="14.25" customHeight="1">
      <c r="B104" s="61" t="str">
        <f>[1]幼児Ｊ!B7</f>
        <v>②</v>
      </c>
      <c r="C104" s="240" t="str">
        <f>[1]幼児Ｊ!C7</f>
        <v>パワフルひまわりキッズ</v>
      </c>
      <c r="D104" s="240"/>
      <c r="E104" s="240"/>
      <c r="F104" s="240"/>
      <c r="G104" s="240"/>
      <c r="H104" s="240"/>
      <c r="I104" s="240"/>
      <c r="J104" s="240"/>
      <c r="K104" s="240"/>
      <c r="L104" s="241" t="str">
        <f>[1]幼児Ｊ!L7</f>
        <v>富　山</v>
      </c>
      <c r="M104" s="241"/>
      <c r="N104" s="241"/>
      <c r="O104" s="54" t="str">
        <f>[1]幼児Ｊ!O7</f>
        <v>×</v>
      </c>
      <c r="P104" s="62"/>
      <c r="Q104" s="54" t="str">
        <f>[1]幼児Ｊ!Q7</f>
        <v>○</v>
      </c>
      <c r="R104" s="63">
        <f>[1]幼児Ｊ!R7</f>
        <v>1</v>
      </c>
      <c r="S104" s="63">
        <f>[1]幼児Ｊ!S7</f>
        <v>1</v>
      </c>
      <c r="T104" s="247">
        <f>[1]幼児Ｊ!T7</f>
        <v>2</v>
      </c>
      <c r="U104" s="248"/>
      <c r="V104" s="64"/>
      <c r="W104" s="64"/>
      <c r="X104" s="64"/>
      <c r="Y104" s="64"/>
      <c r="Z104" s="28"/>
      <c r="AA104" s="243"/>
      <c r="AB104" s="243"/>
      <c r="AC104" s="28"/>
      <c r="AD104" s="33" t="str">
        <f>B104</f>
        <v>②</v>
      </c>
      <c r="AE104" s="65">
        <f>[1]幼児Ｊ!AA7</f>
        <v>0</v>
      </c>
      <c r="AF104" s="23"/>
      <c r="AG104" s="65">
        <f>[1]幼児Ｊ!AC7</f>
        <v>0</v>
      </c>
      <c r="AH104" s="65">
        <f>[1]幼児Ｊ!AD7</f>
        <v>0</v>
      </c>
      <c r="AI104" s="43"/>
      <c r="AJ104" s="43"/>
    </row>
    <row r="105" spans="1:42" ht="14.25" customHeight="1">
      <c r="B105" s="61" t="str">
        <f>[1]幼児Ｊ!B8</f>
        <v>③</v>
      </c>
      <c r="C105" s="240" t="str">
        <f>[1]幼児Ｊ!C8</f>
        <v>井波にじいろ保育園</v>
      </c>
      <c r="D105" s="240"/>
      <c r="E105" s="240"/>
      <c r="F105" s="240"/>
      <c r="G105" s="240"/>
      <c r="H105" s="240"/>
      <c r="I105" s="240"/>
      <c r="J105" s="240"/>
      <c r="K105" s="240"/>
      <c r="L105" s="241" t="str">
        <f>[1]幼児Ｊ!L8</f>
        <v>富　山</v>
      </c>
      <c r="M105" s="241"/>
      <c r="N105" s="241"/>
      <c r="O105" s="54" t="str">
        <f>[1]幼児Ｊ!O8</f>
        <v>×</v>
      </c>
      <c r="P105" s="54" t="str">
        <f>[1]幼児Ｊ!P8</f>
        <v>×</v>
      </c>
      <c r="Q105" s="62"/>
      <c r="R105" s="63">
        <f>[1]幼児Ｊ!R8</f>
        <v>0</v>
      </c>
      <c r="S105" s="63">
        <f>[1]幼児Ｊ!S8</f>
        <v>2</v>
      </c>
      <c r="T105" s="247">
        <f>[1]幼児Ｊ!T8</f>
        <v>3</v>
      </c>
      <c r="U105" s="248"/>
      <c r="V105" s="64"/>
      <c r="W105" s="64"/>
      <c r="X105" s="64"/>
      <c r="Y105" s="64"/>
      <c r="Z105" s="28"/>
      <c r="AA105" s="244"/>
      <c r="AB105" s="244"/>
      <c r="AC105" s="28"/>
      <c r="AD105" s="33" t="str">
        <f>B105</f>
        <v>③</v>
      </c>
      <c r="AE105" s="65">
        <f>[1]幼児Ｊ!AA8</f>
        <v>0</v>
      </c>
      <c r="AF105" s="65">
        <f>[1]幼児Ｊ!AB8</f>
        <v>0</v>
      </c>
      <c r="AG105" s="23"/>
      <c r="AH105" s="65">
        <f>[1]幼児Ｊ!AD8</f>
        <v>0</v>
      </c>
      <c r="AI105" s="43"/>
      <c r="AJ105" s="43"/>
    </row>
    <row r="106" spans="1:42" ht="14.25" customHeight="1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14"/>
      <c r="O106" s="14"/>
      <c r="P106" s="14"/>
      <c r="Q106" s="43"/>
      <c r="R106" s="43"/>
      <c r="S106" s="43"/>
      <c r="T106" s="43"/>
      <c r="U106" s="43"/>
      <c r="V106" s="43"/>
      <c r="W106" s="43"/>
      <c r="X106" s="43"/>
      <c r="Y106" s="43"/>
      <c r="Z106" s="66"/>
      <c r="AA106" s="43"/>
      <c r="AB106" s="43"/>
      <c r="AC106" s="43"/>
      <c r="AD106" s="43"/>
      <c r="AE106" s="43"/>
      <c r="AF106" s="43"/>
    </row>
    <row r="107" spans="1:42" ht="14.25" customHeight="1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14"/>
      <c r="O107" s="14"/>
      <c r="P107" s="14"/>
      <c r="Q107" s="43"/>
      <c r="R107" s="43"/>
      <c r="S107" s="43"/>
      <c r="T107" s="43"/>
      <c r="U107" s="43"/>
      <c r="V107" s="43"/>
      <c r="W107" s="43"/>
      <c r="X107" s="43"/>
      <c r="Y107" s="43"/>
      <c r="Z107" s="66"/>
      <c r="AA107" s="43"/>
      <c r="AB107" s="43"/>
      <c r="AC107" s="43"/>
      <c r="AD107" s="43"/>
      <c r="AE107" s="43"/>
      <c r="AF107" s="43"/>
    </row>
    <row r="108" spans="1:42" ht="14.25" customHeight="1">
      <c r="B108" s="5" t="str">
        <f>[1]小学生Ｋ!B3</f>
        <v>小学生の部　リーグＪブロック</v>
      </c>
      <c r="Y108" s="6"/>
      <c r="Z108" s="7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42" ht="14.25" customHeight="1">
      <c r="C109" s="249"/>
      <c r="D109" s="249"/>
      <c r="E109" s="249"/>
      <c r="F109" s="3"/>
      <c r="G109" s="3"/>
      <c r="H109" s="3"/>
      <c r="I109" s="3"/>
      <c r="J109" s="3"/>
      <c r="K109" s="3"/>
      <c r="L109" s="3"/>
      <c r="M109" s="3"/>
      <c r="N109" s="250"/>
      <c r="O109" s="250"/>
      <c r="P109" s="250"/>
      <c r="Q109" s="250"/>
      <c r="AA109" s="2"/>
      <c r="AC109" s="6"/>
      <c r="AD109" s="7"/>
      <c r="AE109" s="6" t="s">
        <v>7</v>
      </c>
      <c r="AF109" s="6"/>
      <c r="AG109" s="6"/>
      <c r="AH109" s="6"/>
      <c r="AI109" s="43"/>
      <c r="AJ109" s="43"/>
    </row>
    <row r="110" spans="1:42" ht="14.25" customHeight="1">
      <c r="B110" s="56" t="str">
        <f>[1]小学生Ｋ!B5</f>
        <v>Ｋ</v>
      </c>
      <c r="C110" s="241" t="str">
        <f>[1]小学生Ｋ!C5</f>
        <v>チーム名</v>
      </c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57" t="str">
        <f>B111</f>
        <v>④</v>
      </c>
      <c r="P110" s="57" t="str">
        <f>B112</f>
        <v>⑤</v>
      </c>
      <c r="Q110" s="57" t="str">
        <f>B113</f>
        <v>⑥</v>
      </c>
      <c r="R110" s="58" t="s">
        <v>3</v>
      </c>
      <c r="S110" s="58" t="s">
        <v>4</v>
      </c>
      <c r="T110" s="245" t="s">
        <v>5</v>
      </c>
      <c r="U110" s="245"/>
      <c r="V110" s="14"/>
      <c r="W110" s="14"/>
      <c r="X110" s="14"/>
      <c r="Y110" s="14"/>
      <c r="Z110" s="14"/>
      <c r="AA110" s="246"/>
      <c r="AB110" s="246"/>
      <c r="AC110" s="14"/>
      <c r="AD110" s="60"/>
      <c r="AE110" s="39" t="str">
        <f>O110</f>
        <v>④</v>
      </c>
      <c r="AF110" s="39" t="str">
        <f>P110</f>
        <v>⑤</v>
      </c>
      <c r="AG110" s="39" t="str">
        <f>Q110</f>
        <v>⑥</v>
      </c>
      <c r="AH110" s="60" t="s">
        <v>6</v>
      </c>
      <c r="AI110" s="43"/>
      <c r="AJ110" s="43"/>
    </row>
    <row r="111" spans="1:42" ht="14.25" customHeight="1">
      <c r="B111" s="56" t="str">
        <f>[1]小学生Ｋ!B6</f>
        <v>④</v>
      </c>
      <c r="C111" s="240" t="str">
        <f>[1]小学生Ｋ!C6</f>
        <v>福光野球スポーツ少年団</v>
      </c>
      <c r="D111" s="240"/>
      <c r="E111" s="240"/>
      <c r="F111" s="240"/>
      <c r="G111" s="240"/>
      <c r="H111" s="240"/>
      <c r="I111" s="240"/>
      <c r="J111" s="240"/>
      <c r="K111" s="240"/>
      <c r="L111" s="241" t="str">
        <f>[1]小学生Ｋ!L6</f>
        <v>富　山</v>
      </c>
      <c r="M111" s="241"/>
      <c r="N111" s="241"/>
      <c r="O111" s="62"/>
      <c r="P111" s="54" t="str">
        <f>[1]小学生Ｋ!P6</f>
        <v>○</v>
      </c>
      <c r="Q111" s="54" t="str">
        <f>[1]小学生Ｋ!Q6</f>
        <v>×</v>
      </c>
      <c r="R111" s="54">
        <f>[1]小学生Ｋ!R6</f>
        <v>1</v>
      </c>
      <c r="S111" s="54">
        <f>[1]小学生Ｋ!S6</f>
        <v>1</v>
      </c>
      <c r="T111" s="242">
        <f>[1]小学生Ｋ!T6</f>
        <v>2</v>
      </c>
      <c r="U111" s="242"/>
      <c r="V111" s="64"/>
      <c r="W111" s="64"/>
      <c r="X111" s="64"/>
      <c r="Y111" s="64"/>
      <c r="Z111" s="28"/>
      <c r="AA111" s="244"/>
      <c r="AB111" s="244"/>
      <c r="AC111" s="28"/>
      <c r="AD111" s="33" t="str">
        <f>B111</f>
        <v>④</v>
      </c>
      <c r="AE111" s="23"/>
      <c r="AF111" s="65">
        <f>[1]小学生Ｋ!AB6</f>
        <v>0</v>
      </c>
      <c r="AG111" s="65">
        <f>[1]小学生Ｋ!AC6</f>
        <v>0</v>
      </c>
      <c r="AH111" s="65">
        <f>[1]小学生Ｋ!AD6</f>
        <v>0</v>
      </c>
      <c r="AI111" s="43"/>
      <c r="AJ111" s="43"/>
    </row>
    <row r="112" spans="1:42" ht="14.25" customHeight="1">
      <c r="B112" s="56" t="str">
        <f>[1]小学生Ｋ!B7</f>
        <v>⑤</v>
      </c>
      <c r="C112" s="240" t="str">
        <f>[1]小学生Ｋ!C7</f>
        <v>城端ペガサス</v>
      </c>
      <c r="D112" s="240"/>
      <c r="E112" s="240"/>
      <c r="F112" s="240"/>
      <c r="G112" s="240"/>
      <c r="H112" s="240"/>
      <c r="I112" s="240"/>
      <c r="J112" s="240"/>
      <c r="K112" s="240"/>
      <c r="L112" s="241" t="str">
        <f>[1]小学生Ｋ!L7</f>
        <v>富　山</v>
      </c>
      <c r="M112" s="241"/>
      <c r="N112" s="241"/>
      <c r="O112" s="54" t="str">
        <f>[1]小学生Ｋ!O7</f>
        <v>×</v>
      </c>
      <c r="P112" s="62"/>
      <c r="Q112" s="54" t="str">
        <f>[1]小学生Ｋ!Q7</f>
        <v>×</v>
      </c>
      <c r="R112" s="54">
        <f>[1]小学生Ｋ!R7</f>
        <v>0</v>
      </c>
      <c r="S112" s="54">
        <f>[1]小学生Ｋ!S7</f>
        <v>2</v>
      </c>
      <c r="T112" s="242">
        <f>[1]小学生Ｋ!T7</f>
        <v>3</v>
      </c>
      <c r="U112" s="242"/>
      <c r="V112" s="64"/>
      <c r="W112" s="64"/>
      <c r="X112" s="64"/>
      <c r="Y112" s="64"/>
      <c r="Z112" s="28"/>
      <c r="AA112" s="243"/>
      <c r="AB112" s="243"/>
      <c r="AC112" s="28"/>
      <c r="AD112" s="33" t="str">
        <f>B112</f>
        <v>⑤</v>
      </c>
      <c r="AE112" s="65">
        <f>[1]小学生Ｋ!AA7</f>
        <v>0</v>
      </c>
      <c r="AF112" s="23"/>
      <c r="AG112" s="65">
        <f>[1]小学生Ｋ!AC7</f>
        <v>0</v>
      </c>
      <c r="AH112" s="65">
        <f>[1]小学生Ｋ!AD7</f>
        <v>0</v>
      </c>
      <c r="AI112" s="43"/>
      <c r="AJ112" s="43"/>
    </row>
    <row r="113" spans="2:36" ht="14.25" customHeight="1">
      <c r="B113" s="56" t="str">
        <f>[1]小学生Ｋ!B8</f>
        <v>⑥</v>
      </c>
      <c r="C113" s="240" t="str">
        <f>[1]小学生Ｋ!C8</f>
        <v>F・ファイターズ</v>
      </c>
      <c r="D113" s="240"/>
      <c r="E113" s="240"/>
      <c r="F113" s="240"/>
      <c r="G113" s="240"/>
      <c r="H113" s="240"/>
      <c r="I113" s="240"/>
      <c r="J113" s="240"/>
      <c r="K113" s="240"/>
      <c r="L113" s="241" t="str">
        <f>[1]小学生Ｋ!L8</f>
        <v>富　山</v>
      </c>
      <c r="M113" s="241"/>
      <c r="N113" s="241"/>
      <c r="O113" s="54" t="str">
        <f>[1]小学生Ｋ!O8</f>
        <v>○</v>
      </c>
      <c r="P113" s="54" t="str">
        <f>[1]小学生Ｋ!P8</f>
        <v>○</v>
      </c>
      <c r="Q113" s="62"/>
      <c r="R113" s="54">
        <f>[1]小学生Ｋ!R8</f>
        <v>2</v>
      </c>
      <c r="S113" s="54">
        <f>[1]小学生Ｋ!S8</f>
        <v>0</v>
      </c>
      <c r="T113" s="242">
        <f>[1]小学生Ｋ!T8</f>
        <v>1</v>
      </c>
      <c r="U113" s="242"/>
      <c r="V113" s="64"/>
      <c r="W113" s="64"/>
      <c r="X113" s="64"/>
      <c r="Y113" s="64"/>
      <c r="Z113" s="28"/>
      <c r="AA113" s="244"/>
      <c r="AB113" s="244"/>
      <c r="AC113" s="28"/>
      <c r="AD113" s="33" t="str">
        <f>B113</f>
        <v>⑥</v>
      </c>
      <c r="AE113" s="65">
        <f>[1]小学生Ｋ!AA8</f>
        <v>0</v>
      </c>
      <c r="AF113" s="65">
        <f>[1]小学生Ｋ!AB8</f>
        <v>0</v>
      </c>
      <c r="AG113" s="23"/>
      <c r="AH113" s="65">
        <f>[1]小学生Ｋ!AD8</f>
        <v>0</v>
      </c>
      <c r="AI113" s="43"/>
      <c r="AJ113" s="43"/>
    </row>
    <row r="114" spans="2:36" ht="14.25" customHeight="1"/>
    <row r="115" spans="2:36" ht="14.25" customHeight="1"/>
    <row r="116" spans="2:36" ht="14.25" customHeight="1"/>
    <row r="117" spans="2:36" ht="14.25" customHeight="1"/>
    <row r="118" spans="2:36" ht="14.25" customHeight="1"/>
    <row r="119" spans="2:36" ht="14.25" customHeight="1"/>
    <row r="120" spans="2:36" ht="14.25" customHeight="1"/>
    <row r="121" spans="2:36" ht="14.25" customHeight="1"/>
    <row r="122" spans="2:36" ht="14.25" customHeight="1"/>
    <row r="123" spans="2:36" ht="14.25" customHeight="1"/>
    <row r="124" spans="2:36" ht="14.25" customHeight="1"/>
    <row r="125" spans="2:36" ht="14.25" customHeight="1"/>
    <row r="126" spans="2:36" ht="14.25" customHeight="1"/>
    <row r="127" spans="2:36" ht="14.25" customHeight="1"/>
    <row r="128" spans="2:36" ht="14.25" customHeight="1"/>
    <row r="129" ht="14.25" customHeight="1"/>
    <row r="130" ht="14.25" customHeight="1"/>
    <row r="131" ht="14.25" customHeight="1"/>
  </sheetData>
  <mergeCells count="234">
    <mergeCell ref="C8:K8"/>
    <mergeCell ref="L8:N8"/>
    <mergeCell ref="W8:X8"/>
    <mergeCell ref="C9:K9"/>
    <mergeCell ref="L9:N9"/>
    <mergeCell ref="W9:X9"/>
    <mergeCell ref="AG3:AL3"/>
    <mergeCell ref="C5:E5"/>
    <mergeCell ref="N5:Q5"/>
    <mergeCell ref="C6:N6"/>
    <mergeCell ref="W6:X6"/>
    <mergeCell ref="C7:K7"/>
    <mergeCell ref="L7:N7"/>
    <mergeCell ref="W7:X7"/>
    <mergeCell ref="C12:K12"/>
    <mergeCell ref="L12:N12"/>
    <mergeCell ref="W12:X12"/>
    <mergeCell ref="C16:E16"/>
    <mergeCell ref="N16:Q16"/>
    <mergeCell ref="C17:N17"/>
    <mergeCell ref="V17:W17"/>
    <mergeCell ref="C10:K10"/>
    <mergeCell ref="L10:N10"/>
    <mergeCell ref="W10:X10"/>
    <mergeCell ref="C11:K11"/>
    <mergeCell ref="L11:N11"/>
    <mergeCell ref="W11:X11"/>
    <mergeCell ref="C20:K20"/>
    <mergeCell ref="L20:N20"/>
    <mergeCell ref="V20:W20"/>
    <mergeCell ref="C21:K21"/>
    <mergeCell ref="L21:N21"/>
    <mergeCell ref="V21:W21"/>
    <mergeCell ref="C18:K18"/>
    <mergeCell ref="L18:N18"/>
    <mergeCell ref="V18:W18"/>
    <mergeCell ref="C19:K19"/>
    <mergeCell ref="L19:N19"/>
    <mergeCell ref="V19:W19"/>
    <mergeCell ref="C28:K28"/>
    <mergeCell ref="L28:N28"/>
    <mergeCell ref="V28:W28"/>
    <mergeCell ref="C29:K29"/>
    <mergeCell ref="L29:N29"/>
    <mergeCell ref="V29:W29"/>
    <mergeCell ref="C22:K22"/>
    <mergeCell ref="L22:N22"/>
    <mergeCell ref="V22:W22"/>
    <mergeCell ref="C26:E26"/>
    <mergeCell ref="N26:Q26"/>
    <mergeCell ref="C27:N27"/>
    <mergeCell ref="V27:W27"/>
    <mergeCell ref="C32:K32"/>
    <mergeCell ref="L32:N32"/>
    <mergeCell ref="V32:W32"/>
    <mergeCell ref="C36:E36"/>
    <mergeCell ref="N36:Q36"/>
    <mergeCell ref="C37:N37"/>
    <mergeCell ref="W37:X37"/>
    <mergeCell ref="C30:K30"/>
    <mergeCell ref="L30:N30"/>
    <mergeCell ref="V30:W30"/>
    <mergeCell ref="C31:K31"/>
    <mergeCell ref="L31:N31"/>
    <mergeCell ref="V31:W31"/>
    <mergeCell ref="C40:K40"/>
    <mergeCell ref="L40:N40"/>
    <mergeCell ref="W40:X40"/>
    <mergeCell ref="C41:K41"/>
    <mergeCell ref="L41:N41"/>
    <mergeCell ref="W41:X41"/>
    <mergeCell ref="C38:K38"/>
    <mergeCell ref="L38:N38"/>
    <mergeCell ref="W38:X38"/>
    <mergeCell ref="C39:K39"/>
    <mergeCell ref="L39:N39"/>
    <mergeCell ref="W39:X39"/>
    <mergeCell ref="C47:E47"/>
    <mergeCell ref="N47:Q47"/>
    <mergeCell ref="C48:K48"/>
    <mergeCell ref="L48:N48"/>
    <mergeCell ref="Y48:Z48"/>
    <mergeCell ref="C49:K49"/>
    <mergeCell ref="L49:N49"/>
    <mergeCell ref="Y49:Z49"/>
    <mergeCell ref="C42:K42"/>
    <mergeCell ref="L42:N42"/>
    <mergeCell ref="W42:X42"/>
    <mergeCell ref="C43:K43"/>
    <mergeCell ref="L43:N43"/>
    <mergeCell ref="W43:X43"/>
    <mergeCell ref="C52:K52"/>
    <mergeCell ref="L52:N52"/>
    <mergeCell ref="Y52:Z52"/>
    <mergeCell ref="C53:K53"/>
    <mergeCell ref="L53:N53"/>
    <mergeCell ref="Y53:Z53"/>
    <mergeCell ref="C50:K50"/>
    <mergeCell ref="L50:N50"/>
    <mergeCell ref="Y50:Z50"/>
    <mergeCell ref="C51:K51"/>
    <mergeCell ref="L51:N51"/>
    <mergeCell ref="Y51:Z51"/>
    <mergeCell ref="C56:K56"/>
    <mergeCell ref="L56:N56"/>
    <mergeCell ref="Y56:Z56"/>
    <mergeCell ref="C60:E60"/>
    <mergeCell ref="N60:Q60"/>
    <mergeCell ref="C61:N61"/>
    <mergeCell ref="W61:X61"/>
    <mergeCell ref="C54:K54"/>
    <mergeCell ref="L54:N54"/>
    <mergeCell ref="Y54:Z54"/>
    <mergeCell ref="C55:K55"/>
    <mergeCell ref="L55:N55"/>
    <mergeCell ref="Y55:Z55"/>
    <mergeCell ref="C64:K64"/>
    <mergeCell ref="L64:N64"/>
    <mergeCell ref="W64:X64"/>
    <mergeCell ref="C65:K65"/>
    <mergeCell ref="L65:N65"/>
    <mergeCell ref="W65:X65"/>
    <mergeCell ref="C62:K62"/>
    <mergeCell ref="L62:N62"/>
    <mergeCell ref="W62:X62"/>
    <mergeCell ref="C63:K63"/>
    <mergeCell ref="L63:N63"/>
    <mergeCell ref="W63:X63"/>
    <mergeCell ref="C68:K68"/>
    <mergeCell ref="L68:N68"/>
    <mergeCell ref="X68:Y68"/>
    <mergeCell ref="C69:K69"/>
    <mergeCell ref="L69:N69"/>
    <mergeCell ref="AB69:AC69"/>
    <mergeCell ref="C66:K66"/>
    <mergeCell ref="L66:N66"/>
    <mergeCell ref="W66:X66"/>
    <mergeCell ref="C67:K67"/>
    <mergeCell ref="L67:N67"/>
    <mergeCell ref="W67:X67"/>
    <mergeCell ref="C74:K74"/>
    <mergeCell ref="L74:N74"/>
    <mergeCell ref="V74:W74"/>
    <mergeCell ref="C75:K75"/>
    <mergeCell ref="L75:N75"/>
    <mergeCell ref="V75:W75"/>
    <mergeCell ref="C71:E71"/>
    <mergeCell ref="N71:Q71"/>
    <mergeCell ref="C72:N72"/>
    <mergeCell ref="V72:W72"/>
    <mergeCell ref="C73:K73"/>
    <mergeCell ref="L73:N73"/>
    <mergeCell ref="V73:W73"/>
    <mergeCell ref="C78:K78"/>
    <mergeCell ref="L78:N78"/>
    <mergeCell ref="AB78:AC78"/>
    <mergeCell ref="C81:E81"/>
    <mergeCell ref="N81:Q81"/>
    <mergeCell ref="C82:N82"/>
    <mergeCell ref="V82:W82"/>
    <mergeCell ref="C76:K76"/>
    <mergeCell ref="L76:N76"/>
    <mergeCell ref="V76:W76"/>
    <mergeCell ref="C77:K77"/>
    <mergeCell ref="L77:N77"/>
    <mergeCell ref="V77:W77"/>
    <mergeCell ref="C85:K85"/>
    <mergeCell ref="L85:N85"/>
    <mergeCell ref="V85:W85"/>
    <mergeCell ref="C86:K86"/>
    <mergeCell ref="L86:N86"/>
    <mergeCell ref="V86:W86"/>
    <mergeCell ref="C83:K83"/>
    <mergeCell ref="L83:N83"/>
    <mergeCell ref="V83:W83"/>
    <mergeCell ref="C84:K84"/>
    <mergeCell ref="L84:N84"/>
    <mergeCell ref="V84:W84"/>
    <mergeCell ref="C93:K93"/>
    <mergeCell ref="L93:N93"/>
    <mergeCell ref="V93:W93"/>
    <mergeCell ref="C94:K94"/>
    <mergeCell ref="L94:N94"/>
    <mergeCell ref="V94:W94"/>
    <mergeCell ref="C87:K87"/>
    <mergeCell ref="L87:N87"/>
    <mergeCell ref="V87:W87"/>
    <mergeCell ref="C91:E91"/>
    <mergeCell ref="N91:Q91"/>
    <mergeCell ref="C92:N92"/>
    <mergeCell ref="V92:W92"/>
    <mergeCell ref="C97:K97"/>
    <mergeCell ref="L97:N97"/>
    <mergeCell ref="V97:W97"/>
    <mergeCell ref="C101:E101"/>
    <mergeCell ref="N101:Q101"/>
    <mergeCell ref="C102:N102"/>
    <mergeCell ref="T102:U102"/>
    <mergeCell ref="C95:K95"/>
    <mergeCell ref="L95:N95"/>
    <mergeCell ref="V95:W95"/>
    <mergeCell ref="C96:K96"/>
    <mergeCell ref="L96:N96"/>
    <mergeCell ref="V96:W96"/>
    <mergeCell ref="C105:K105"/>
    <mergeCell ref="L105:N105"/>
    <mergeCell ref="T105:U105"/>
    <mergeCell ref="AA105:AB105"/>
    <mergeCell ref="C109:E109"/>
    <mergeCell ref="N109:Q109"/>
    <mergeCell ref="AA102:AB102"/>
    <mergeCell ref="C103:K103"/>
    <mergeCell ref="L103:N103"/>
    <mergeCell ref="T103:U103"/>
    <mergeCell ref="AA103:AB103"/>
    <mergeCell ref="C104:K104"/>
    <mergeCell ref="L104:N104"/>
    <mergeCell ref="T104:U104"/>
    <mergeCell ref="AA104:AB104"/>
    <mergeCell ref="C112:K112"/>
    <mergeCell ref="L112:N112"/>
    <mergeCell ref="T112:U112"/>
    <mergeCell ref="AA112:AB112"/>
    <mergeCell ref="C113:K113"/>
    <mergeCell ref="L113:N113"/>
    <mergeCell ref="T113:U113"/>
    <mergeCell ref="AA113:AB113"/>
    <mergeCell ref="C110:N110"/>
    <mergeCell ref="T110:U110"/>
    <mergeCell ref="AA110:AB110"/>
    <mergeCell ref="C111:K111"/>
    <mergeCell ref="L111:N111"/>
    <mergeCell ref="T111:U111"/>
    <mergeCell ref="AA111:AB111"/>
  </mergeCells>
  <phoneticPr fontId="2"/>
  <pageMargins left="0.78740157480314965" right="0.19685039370078741" top="0.98425196850393704" bottom="0.59055118110236227" header="0" footer="0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V133"/>
  <sheetViews>
    <sheetView showGridLines="0" showZeros="0" view="pageBreakPreview" zoomScaleNormal="100" zoomScaleSheetLayoutView="100" workbookViewId="0"/>
  </sheetViews>
  <sheetFormatPr defaultRowHeight="13.5"/>
  <cols>
    <col min="1" max="1" width="2.625" style="43" customWidth="1"/>
    <col min="2" max="18" width="2.125" style="43" customWidth="1"/>
    <col min="19" max="22" width="2.125" style="59" customWidth="1"/>
    <col min="23" max="56" width="2.125" style="43" customWidth="1"/>
    <col min="57" max="16384" width="9" style="43"/>
  </cols>
  <sheetData>
    <row r="1" spans="1:48" ht="18" customHeight="1"/>
    <row r="2" spans="1:48" ht="30" customHeight="1">
      <c r="A2" s="328" t="s">
        <v>20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</row>
    <row r="3" spans="1:48" ht="30" customHeight="1">
      <c r="B3" s="9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93"/>
      <c r="P3" s="52"/>
      <c r="Q3" s="52"/>
      <c r="R3" s="52"/>
      <c r="S3" s="94"/>
      <c r="T3" s="94"/>
      <c r="U3" s="94"/>
      <c r="V3" s="94"/>
      <c r="W3" s="329"/>
      <c r="X3" s="329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52"/>
      <c r="AJ3" s="52"/>
      <c r="AK3" s="52"/>
      <c r="AL3" s="92"/>
      <c r="AM3" s="52"/>
      <c r="AN3" s="52"/>
      <c r="AO3" s="52"/>
      <c r="AP3" s="52"/>
      <c r="AQ3" s="52"/>
      <c r="AR3" s="52"/>
      <c r="AS3" s="52"/>
      <c r="AT3" s="52"/>
      <c r="AU3" s="52"/>
    </row>
    <row r="4" spans="1:48" s="96" customFormat="1" ht="36" customHeight="1">
      <c r="B4" s="52"/>
      <c r="C4" s="52"/>
      <c r="D4" s="52"/>
      <c r="E4" s="52"/>
      <c r="F4" s="92"/>
      <c r="G4" s="52"/>
      <c r="H4" s="323" t="s">
        <v>21</v>
      </c>
      <c r="I4" s="323"/>
      <c r="J4" s="324"/>
      <c r="K4" s="361" t="str">
        <f>VLOOKUP([1]ﾄｰﾅﾒﾝﾄ記録基本!AW31,[1]予選結果!$A$7:$N$124,3,FALSE)</f>
        <v>城端綱引クラブ</v>
      </c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3"/>
      <c r="X4" s="97"/>
      <c r="Y4" s="97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</row>
    <row r="5" spans="1:48" s="96" customFormat="1" ht="36" customHeight="1">
      <c r="B5" s="52"/>
      <c r="C5" s="52"/>
      <c r="D5" s="52"/>
      <c r="E5" s="52"/>
      <c r="F5" s="92"/>
      <c r="G5" s="52"/>
      <c r="H5" s="323" t="s">
        <v>31</v>
      </c>
      <c r="I5" s="323"/>
      <c r="J5" s="324"/>
      <c r="K5" s="361" t="str">
        <f>VLOOKUP([1]ﾄｰﾅﾒﾝﾄ記録基本!AX31,[1]予選結果!$A$7:$N$124,3,FALSE)</f>
        <v>佐川急便東京</v>
      </c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3"/>
      <c r="X5" s="97"/>
      <c r="Y5" s="97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48" ht="12" customHeight="1">
      <c r="B6" s="92"/>
      <c r="C6" s="52"/>
      <c r="D6" s="52"/>
      <c r="E6" s="52"/>
      <c r="F6" s="98"/>
      <c r="G6" s="98"/>
      <c r="H6" s="98"/>
      <c r="I6" s="99"/>
      <c r="J6" s="99"/>
      <c r="K6" s="99"/>
      <c r="L6" s="99"/>
      <c r="M6" s="99"/>
      <c r="N6" s="99"/>
      <c r="O6" s="99"/>
      <c r="P6" s="100"/>
      <c r="Q6" s="101"/>
      <c r="R6" s="101"/>
      <c r="S6" s="101"/>
      <c r="T6" s="101"/>
      <c r="U6" s="101"/>
      <c r="V6" s="101"/>
      <c r="W6" s="101"/>
      <c r="X6" s="99"/>
      <c r="Y6" s="52"/>
      <c r="Z6" s="52"/>
      <c r="AA6" s="52"/>
      <c r="AB6" s="52"/>
      <c r="AC6" s="52"/>
      <c r="AD6" s="52"/>
      <c r="AE6" s="98"/>
      <c r="AF6" s="98"/>
      <c r="AG6" s="98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</row>
    <row r="7" spans="1:48" ht="12" customHeight="1">
      <c r="B7" s="92"/>
      <c r="C7" s="52"/>
      <c r="D7" s="52"/>
      <c r="E7" s="52"/>
      <c r="F7" s="98"/>
      <c r="G7" s="98"/>
      <c r="H7" s="98"/>
      <c r="I7" s="99"/>
      <c r="J7" s="99"/>
      <c r="K7" s="99"/>
      <c r="L7" s="99"/>
      <c r="M7" s="99"/>
      <c r="N7" s="99"/>
      <c r="O7" s="99"/>
      <c r="P7" s="103"/>
      <c r="Q7" s="99"/>
      <c r="R7" s="99"/>
      <c r="S7" s="99"/>
      <c r="T7" s="99"/>
      <c r="U7" s="99"/>
      <c r="V7" s="99"/>
      <c r="W7" s="99"/>
      <c r="X7" s="99"/>
      <c r="Y7" s="52"/>
      <c r="Z7" s="52"/>
      <c r="AA7" s="52"/>
      <c r="AB7" s="52"/>
      <c r="AC7" s="52"/>
      <c r="AD7" s="52"/>
      <c r="AE7" s="98"/>
      <c r="AF7" s="98"/>
      <c r="AG7" s="98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</row>
    <row r="8" spans="1:48" ht="12" customHeight="1">
      <c r="B8" s="92"/>
      <c r="C8" s="52"/>
      <c r="D8" s="52"/>
      <c r="E8" s="52"/>
      <c r="F8" s="52"/>
      <c r="G8" s="52"/>
      <c r="H8" s="52"/>
      <c r="I8" s="99"/>
      <c r="J8" s="99"/>
      <c r="K8" s="99"/>
      <c r="L8" s="99"/>
      <c r="M8" s="99"/>
      <c r="N8" s="99"/>
      <c r="O8" s="99"/>
      <c r="P8" s="103"/>
      <c r="Q8" s="99"/>
      <c r="R8" s="99"/>
      <c r="S8" s="99"/>
      <c r="T8" s="99"/>
      <c r="U8" s="99"/>
      <c r="V8" s="99"/>
      <c r="W8" s="99"/>
      <c r="X8" s="99"/>
      <c r="Y8" s="52"/>
      <c r="Z8" s="52"/>
      <c r="AA8" s="52"/>
      <c r="AB8" s="52"/>
      <c r="AC8" s="52"/>
      <c r="AD8" s="52"/>
      <c r="AE8" s="98"/>
      <c r="AF8" s="98"/>
      <c r="AG8" s="98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</row>
    <row r="9" spans="1:48" ht="12" customHeight="1">
      <c r="B9" s="52"/>
      <c r="C9" s="104"/>
      <c r="D9" s="104"/>
      <c r="E9" s="104"/>
      <c r="F9" s="104"/>
      <c r="G9" s="104"/>
      <c r="H9" s="104"/>
      <c r="I9" s="105"/>
      <c r="J9" s="105"/>
      <c r="K9" s="105"/>
      <c r="L9" s="105"/>
      <c r="M9" s="105"/>
      <c r="N9" s="105"/>
      <c r="O9" s="321"/>
      <c r="P9" s="322"/>
      <c r="Q9" s="105"/>
      <c r="R9" s="105"/>
      <c r="S9" s="106"/>
      <c r="T9" s="106"/>
      <c r="U9" s="106"/>
      <c r="V9" s="106"/>
      <c r="W9" s="105"/>
      <c r="X9" s="105"/>
      <c r="Y9" s="104"/>
      <c r="Z9" s="104"/>
      <c r="AA9" s="104"/>
      <c r="AB9" s="104"/>
      <c r="AC9" s="104"/>
      <c r="AD9" s="104"/>
      <c r="AE9" s="107"/>
      <c r="AF9" s="107"/>
      <c r="AG9" s="107"/>
      <c r="AH9" s="107"/>
      <c r="AI9" s="108"/>
      <c r="AJ9" s="52"/>
      <c r="AK9" s="52"/>
      <c r="AL9" s="52"/>
      <c r="AM9" s="93"/>
      <c r="AN9" s="93"/>
      <c r="AO9" s="93"/>
      <c r="AP9" s="93"/>
      <c r="AQ9" s="52"/>
      <c r="AR9" s="52"/>
      <c r="AS9" s="52"/>
      <c r="AT9" s="52"/>
      <c r="AU9" s="52"/>
    </row>
    <row r="10" spans="1:48" ht="12" customHeight="1">
      <c r="B10" s="52"/>
      <c r="C10" s="109"/>
      <c r="D10" s="109"/>
      <c r="E10" s="109"/>
      <c r="F10" s="109"/>
      <c r="G10" s="110"/>
      <c r="H10" s="233" t="str">
        <f>[1]ﾄｰﾅﾒﾝﾄ記録基本!V31</f>
        <v>○</v>
      </c>
      <c r="I10" s="109"/>
      <c r="J10" s="109"/>
      <c r="K10" s="109"/>
      <c r="L10" s="109"/>
      <c r="M10" s="109"/>
      <c r="N10" s="109"/>
      <c r="O10" s="313" t="s">
        <v>32</v>
      </c>
      <c r="P10" s="313"/>
      <c r="Q10" s="313"/>
      <c r="R10" s="313"/>
      <c r="S10" s="109"/>
      <c r="T10" s="109"/>
      <c r="U10" s="112"/>
      <c r="V10" s="112"/>
      <c r="W10" s="112"/>
      <c r="X10" s="113"/>
      <c r="Y10" s="199" t="str">
        <f>[1]ﾄｰﾅﾒﾝﾄ記録基本!X31</f>
        <v>×</v>
      </c>
      <c r="Z10" s="109"/>
      <c r="AA10" s="109"/>
      <c r="AB10" s="109"/>
      <c r="AC10" s="109"/>
      <c r="AD10" s="109"/>
      <c r="AE10" s="109"/>
      <c r="AF10" s="104"/>
      <c r="AG10" s="104"/>
      <c r="AH10" s="104"/>
      <c r="AI10" s="108"/>
      <c r="AJ10" s="52"/>
      <c r="AK10" s="114"/>
      <c r="AL10" s="52"/>
      <c r="AM10" s="115"/>
      <c r="AN10" s="115"/>
      <c r="AO10" s="115"/>
      <c r="AP10" s="115"/>
      <c r="AQ10" s="52"/>
      <c r="AR10" s="52"/>
      <c r="AS10" s="52"/>
      <c r="AT10" s="52"/>
      <c r="AU10" s="52"/>
    </row>
    <row r="11" spans="1:48" ht="12" customHeight="1">
      <c r="B11" s="52"/>
      <c r="C11" s="109"/>
      <c r="D11" s="109"/>
      <c r="E11" s="109"/>
      <c r="F11" s="109"/>
      <c r="G11" s="109"/>
      <c r="H11" s="233" t="str">
        <f>[1]ﾄｰﾅﾒﾝﾄ記録基本!V32</f>
        <v>○</v>
      </c>
      <c r="I11" s="109"/>
      <c r="J11" s="109"/>
      <c r="K11" s="109"/>
      <c r="L11" s="109"/>
      <c r="M11" s="109"/>
      <c r="N11" s="109"/>
      <c r="O11" s="313"/>
      <c r="P11" s="313"/>
      <c r="Q11" s="313"/>
      <c r="R11" s="313"/>
      <c r="S11" s="109"/>
      <c r="T11" s="109"/>
      <c r="U11" s="109"/>
      <c r="V11" s="109"/>
      <c r="W11" s="109"/>
      <c r="X11" s="111"/>
      <c r="Y11" s="199" t="str">
        <f>[1]ﾄｰﾅﾒﾝﾄ記録基本!X32</f>
        <v>×</v>
      </c>
      <c r="Z11" s="109"/>
      <c r="AA11" s="109"/>
      <c r="AB11" s="109"/>
      <c r="AC11" s="109"/>
      <c r="AD11" s="109"/>
      <c r="AE11" s="116"/>
      <c r="AF11" s="323" t="s">
        <v>33</v>
      </c>
      <c r="AG11" s="323"/>
      <c r="AH11" s="324"/>
      <c r="AI11" s="325" t="str">
        <f>VLOOKUP([1]ﾄｰﾅﾒﾝﾄ記録基本!AW25,[1]予選結果!$A$7:$N$124,3,FALSE)</f>
        <v>府中樹徳殿ＴＣ</v>
      </c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</row>
    <row r="12" spans="1:48" ht="12" customHeight="1">
      <c r="B12" s="52"/>
      <c r="C12" s="109"/>
      <c r="D12" s="109"/>
      <c r="E12" s="109"/>
      <c r="F12" s="109"/>
      <c r="G12" s="110"/>
      <c r="H12" s="233">
        <f>[1]ﾄｰﾅﾒﾝﾄ記録基本!V33</f>
        <v>0</v>
      </c>
      <c r="I12" s="109"/>
      <c r="J12" s="109"/>
      <c r="K12" s="109"/>
      <c r="L12" s="109"/>
      <c r="M12" s="109"/>
      <c r="N12" s="109"/>
      <c r="O12" s="117"/>
      <c r="P12" s="117"/>
      <c r="Q12" s="117"/>
      <c r="R12" s="117"/>
      <c r="S12" s="109"/>
      <c r="T12" s="109"/>
      <c r="U12" s="109"/>
      <c r="V12" s="109"/>
      <c r="W12" s="109"/>
      <c r="X12" s="111"/>
      <c r="Y12" s="199" t="str">
        <f>[1]ﾄｰﾅﾒﾝﾄ記録基本!X33</f>
        <v/>
      </c>
      <c r="Z12" s="109"/>
      <c r="AA12" s="109"/>
      <c r="AB12" s="109"/>
      <c r="AC12" s="109"/>
      <c r="AD12" s="109"/>
      <c r="AE12" s="116"/>
      <c r="AF12" s="323"/>
      <c r="AG12" s="323"/>
      <c r="AH12" s="324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</row>
    <row r="13" spans="1:48" ht="12" customHeight="1">
      <c r="B13" s="52"/>
      <c r="C13" s="109"/>
      <c r="D13" s="109"/>
      <c r="E13" s="118"/>
      <c r="F13" s="118"/>
      <c r="G13" s="119"/>
      <c r="H13" s="120"/>
      <c r="I13" s="118"/>
      <c r="J13" s="118"/>
      <c r="K13" s="118"/>
      <c r="L13" s="118"/>
      <c r="M13" s="109"/>
      <c r="N13" s="109"/>
      <c r="O13" s="117"/>
      <c r="P13" s="117"/>
      <c r="Q13" s="117"/>
      <c r="R13" s="117"/>
      <c r="S13" s="109"/>
      <c r="T13" s="109"/>
      <c r="U13" s="118"/>
      <c r="V13" s="118"/>
      <c r="W13" s="118"/>
      <c r="X13" s="120"/>
      <c r="Y13" s="118"/>
      <c r="Z13" s="118"/>
      <c r="AA13" s="118"/>
      <c r="AB13" s="118"/>
      <c r="AC13" s="109"/>
      <c r="AD13" s="109"/>
      <c r="AE13" s="116"/>
      <c r="AF13" s="323"/>
      <c r="AG13" s="323"/>
      <c r="AH13" s="324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</row>
    <row r="14" spans="1:48" ht="12" customHeight="1">
      <c r="B14" s="52"/>
      <c r="C14" s="110"/>
      <c r="D14" s="233" t="str">
        <f>[1]ﾄｰﾅﾒﾝﾄ記録基本!V16</f>
        <v>○</v>
      </c>
      <c r="E14" s="109"/>
      <c r="F14" s="109"/>
      <c r="G14" s="313" t="s">
        <v>34</v>
      </c>
      <c r="H14" s="313"/>
      <c r="I14" s="313"/>
      <c r="J14" s="313"/>
      <c r="K14" s="109"/>
      <c r="L14" s="113"/>
      <c r="M14" s="199" t="str">
        <f>[1]ﾄｰﾅﾒﾝﾄ記録基本!X16</f>
        <v>×</v>
      </c>
      <c r="N14" s="109"/>
      <c r="O14" s="109"/>
      <c r="P14" s="109"/>
      <c r="Q14" s="109"/>
      <c r="R14" s="109"/>
      <c r="S14" s="110"/>
      <c r="T14" s="233" t="str">
        <f>[1]ﾄｰﾅﾒﾝﾄ記録基本!V19</f>
        <v>○</v>
      </c>
      <c r="U14" s="109"/>
      <c r="V14" s="109"/>
      <c r="W14" s="313" t="s">
        <v>35</v>
      </c>
      <c r="X14" s="313"/>
      <c r="Y14" s="313"/>
      <c r="Z14" s="313"/>
      <c r="AA14" s="112"/>
      <c r="AB14" s="113"/>
      <c r="AC14" s="199" t="str">
        <f>[1]ﾄｰﾅﾒﾝﾄ記録基本!X19</f>
        <v>×</v>
      </c>
      <c r="AD14" s="109"/>
      <c r="AE14" s="109"/>
      <c r="AF14" s="104"/>
      <c r="AG14" s="104"/>
      <c r="AH14" s="104"/>
      <c r="AI14" s="108"/>
      <c r="AJ14" s="52"/>
      <c r="AK14" s="52"/>
      <c r="AL14" s="121"/>
      <c r="AM14" s="326"/>
      <c r="AN14" s="327"/>
      <c r="AO14" s="121"/>
      <c r="AP14" s="121"/>
      <c r="AQ14" s="121"/>
      <c r="AR14" s="104"/>
      <c r="AS14" s="104"/>
      <c r="AT14" s="52"/>
      <c r="AU14" s="52"/>
    </row>
    <row r="15" spans="1:48" ht="12" customHeight="1">
      <c r="B15" s="52"/>
      <c r="C15" s="109"/>
      <c r="D15" s="233">
        <f>[1]ﾄｰﾅﾒﾝﾄ記録基本!V17</f>
        <v>0</v>
      </c>
      <c r="E15" s="109"/>
      <c r="F15" s="109"/>
      <c r="G15" s="313"/>
      <c r="H15" s="313"/>
      <c r="I15" s="313"/>
      <c r="J15" s="313"/>
      <c r="K15" s="109"/>
      <c r="L15" s="111"/>
      <c r="M15" s="199" t="str">
        <f>[1]ﾄｰﾅﾒﾝﾄ記録基本!X17</f>
        <v/>
      </c>
      <c r="N15" s="109"/>
      <c r="O15" s="117"/>
      <c r="P15" s="117"/>
      <c r="Q15" s="117"/>
      <c r="R15" s="117"/>
      <c r="S15" s="109"/>
      <c r="T15" s="233">
        <f>[1]ﾄｰﾅﾒﾝﾄ記録基本!V20</f>
        <v>0</v>
      </c>
      <c r="U15" s="109"/>
      <c r="V15" s="109"/>
      <c r="W15" s="109"/>
      <c r="X15" s="109"/>
      <c r="Y15" s="122"/>
      <c r="Z15" s="122"/>
      <c r="AA15" s="109"/>
      <c r="AB15" s="111"/>
      <c r="AC15" s="199" t="str">
        <f>[1]ﾄｰﾅﾒﾝﾄ記録基本!X20</f>
        <v/>
      </c>
      <c r="AD15" s="109"/>
      <c r="AE15" s="109"/>
      <c r="AF15" s="104"/>
      <c r="AG15" s="104"/>
      <c r="AH15" s="104"/>
      <c r="AI15" s="108"/>
      <c r="AJ15" s="52"/>
      <c r="AK15" s="114"/>
      <c r="AL15" s="52"/>
      <c r="AM15" s="52"/>
      <c r="AN15" s="123"/>
      <c r="AO15" s="52"/>
      <c r="AP15" s="52"/>
      <c r="AQ15" s="52"/>
      <c r="AR15" s="52"/>
      <c r="AS15" s="52"/>
      <c r="AT15" s="52"/>
      <c r="AU15" s="52"/>
    </row>
    <row r="16" spans="1:48" ht="12" customHeight="1">
      <c r="B16" s="52"/>
      <c r="C16" s="109"/>
      <c r="D16" s="233">
        <f>[1]ﾄｰﾅﾒﾝﾄ記録基本!V18</f>
        <v>0</v>
      </c>
      <c r="E16" s="109"/>
      <c r="F16" s="109"/>
      <c r="G16" s="122"/>
      <c r="H16" s="122"/>
      <c r="I16" s="109"/>
      <c r="J16" s="109"/>
      <c r="K16" s="109"/>
      <c r="L16" s="111"/>
      <c r="M16" s="199" t="str">
        <f>[1]ﾄｰﾅﾒﾝﾄ記録基本!X18</f>
        <v/>
      </c>
      <c r="N16" s="109"/>
      <c r="O16" s="117"/>
      <c r="P16" s="117"/>
      <c r="Q16" s="117"/>
      <c r="R16" s="117"/>
      <c r="S16" s="109"/>
      <c r="T16" s="233">
        <f>[1]ﾄｰﾅﾒﾝﾄ記録基本!V21</f>
        <v>0</v>
      </c>
      <c r="U16" s="109"/>
      <c r="V16" s="109"/>
      <c r="W16" s="109"/>
      <c r="X16" s="109"/>
      <c r="Y16" s="122"/>
      <c r="Z16" s="122"/>
      <c r="AA16" s="109"/>
      <c r="AB16" s="111"/>
      <c r="AC16" s="199" t="str">
        <f>[1]ﾄｰﾅﾒﾝﾄ記録基本!X21</f>
        <v/>
      </c>
      <c r="AD16" s="109"/>
      <c r="AE16" s="109"/>
      <c r="AF16" s="104"/>
      <c r="AG16" s="104"/>
      <c r="AH16" s="104"/>
      <c r="AI16" s="108"/>
      <c r="AJ16" s="52"/>
      <c r="AK16" s="114"/>
      <c r="AL16" s="52"/>
      <c r="AM16" s="52"/>
      <c r="AN16" s="123"/>
      <c r="AO16" s="52"/>
      <c r="AP16" s="52"/>
      <c r="AQ16" s="52"/>
      <c r="AR16" s="52"/>
      <c r="AS16" s="52"/>
      <c r="AT16" s="52"/>
      <c r="AU16" s="52"/>
    </row>
    <row r="17" spans="1:47" ht="12" customHeight="1">
      <c r="B17" s="52"/>
      <c r="C17" s="318"/>
      <c r="D17" s="319"/>
      <c r="E17" s="118"/>
      <c r="F17" s="118"/>
      <c r="G17" s="313"/>
      <c r="H17" s="313"/>
      <c r="I17" s="313"/>
      <c r="J17" s="313"/>
      <c r="K17" s="118"/>
      <c r="L17" s="120"/>
      <c r="M17" s="320"/>
      <c r="N17" s="318"/>
      <c r="O17" s="109"/>
      <c r="P17" s="109"/>
      <c r="Q17" s="109"/>
      <c r="R17" s="109"/>
      <c r="S17" s="318"/>
      <c r="T17" s="319"/>
      <c r="U17" s="124"/>
      <c r="V17" s="118"/>
      <c r="W17" s="313"/>
      <c r="X17" s="313"/>
      <c r="Y17" s="313"/>
      <c r="Z17" s="313"/>
      <c r="AA17" s="118"/>
      <c r="AB17" s="120"/>
      <c r="AC17" s="320"/>
      <c r="AD17" s="318"/>
      <c r="AE17" s="109"/>
      <c r="AF17" s="104"/>
      <c r="AG17" s="104"/>
      <c r="AH17" s="104"/>
      <c r="AI17" s="108"/>
      <c r="AJ17" s="52"/>
      <c r="AK17" s="110"/>
      <c r="AL17" s="125"/>
      <c r="AM17" s="316"/>
      <c r="AN17" s="317"/>
      <c r="AO17" s="126"/>
      <c r="AP17" s="126"/>
      <c r="AQ17" s="125"/>
      <c r="AR17" s="109"/>
      <c r="AS17" s="109"/>
      <c r="AT17" s="52"/>
      <c r="AU17" s="52"/>
    </row>
    <row r="18" spans="1:47" ht="12" customHeight="1">
      <c r="B18" s="233" t="str">
        <f>[1]ﾄｰﾅﾒﾝﾄ記録基本!V4</f>
        <v>○</v>
      </c>
      <c r="C18" s="313" t="s">
        <v>36</v>
      </c>
      <c r="D18" s="313"/>
      <c r="E18" s="313"/>
      <c r="F18" s="314"/>
      <c r="G18" s="199" t="str">
        <f>[1]ﾄｰﾅﾒﾝﾄ記録基本!X4</f>
        <v>×</v>
      </c>
      <c r="H18" s="117"/>
      <c r="I18" s="109"/>
      <c r="J18" s="233" t="str">
        <f>[1]ﾄｰﾅﾒﾝﾄ記録基本!V7</f>
        <v>×</v>
      </c>
      <c r="K18" s="313" t="s">
        <v>37</v>
      </c>
      <c r="L18" s="313"/>
      <c r="M18" s="313"/>
      <c r="N18" s="314"/>
      <c r="O18" s="199" t="str">
        <f>[1]ﾄｰﾅﾒﾝﾄ記録基本!X7</f>
        <v>○</v>
      </c>
      <c r="P18" s="109"/>
      <c r="Q18" s="109"/>
      <c r="R18" s="233" t="str">
        <f>[1]ﾄｰﾅﾒﾝﾄ記録基本!V10</f>
        <v>×</v>
      </c>
      <c r="S18" s="315" t="s">
        <v>38</v>
      </c>
      <c r="T18" s="313"/>
      <c r="U18" s="313"/>
      <c r="V18" s="314"/>
      <c r="W18" s="199" t="str">
        <f>[1]ﾄｰﾅﾒﾝﾄ記録基本!X10</f>
        <v>○</v>
      </c>
      <c r="X18" s="109"/>
      <c r="Y18" s="109"/>
      <c r="Z18" s="233" t="str">
        <f>[1]ﾄｰﾅﾒﾝﾄ記録基本!V13</f>
        <v>×</v>
      </c>
      <c r="AA18" s="315" t="s">
        <v>39</v>
      </c>
      <c r="AB18" s="313"/>
      <c r="AC18" s="313"/>
      <c r="AD18" s="314"/>
      <c r="AE18" s="199" t="str">
        <f>[1]ﾄｰﾅﾒﾝﾄ記録基本!X13</f>
        <v>○</v>
      </c>
      <c r="AF18" s="104"/>
      <c r="AG18" s="104"/>
      <c r="AH18" s="104"/>
      <c r="AI18" s="108"/>
      <c r="AJ18" s="52"/>
      <c r="AK18" s="110"/>
      <c r="AL18" s="233" t="str">
        <f>[1]ﾄｰﾅﾒﾝﾄ記録基本!V25</f>
        <v>○</v>
      </c>
      <c r="AM18" s="315" t="s">
        <v>40</v>
      </c>
      <c r="AN18" s="313"/>
      <c r="AO18" s="313"/>
      <c r="AP18" s="314"/>
      <c r="AQ18" s="199" t="str">
        <f>[1]ﾄｰﾅﾒﾝﾄ記録基本!X25</f>
        <v>×</v>
      </c>
      <c r="AR18" s="109"/>
      <c r="AS18" s="109"/>
      <c r="AT18" s="52"/>
      <c r="AU18" s="52"/>
    </row>
    <row r="19" spans="1:47" ht="12" customHeight="1">
      <c r="B19" s="233">
        <f>[1]ﾄｰﾅﾒﾝﾄ記録基本!V5</f>
        <v>0</v>
      </c>
      <c r="C19" s="313"/>
      <c r="D19" s="313"/>
      <c r="E19" s="313"/>
      <c r="F19" s="314"/>
      <c r="G19" s="199" t="str">
        <f>[1]ﾄｰﾅﾒﾝﾄ記録基本!X5</f>
        <v/>
      </c>
      <c r="H19" s="117"/>
      <c r="I19" s="117"/>
      <c r="J19" s="233">
        <f>[1]ﾄｰﾅﾒﾝﾄ記録基本!V8</f>
        <v>0</v>
      </c>
      <c r="K19" s="313"/>
      <c r="L19" s="313"/>
      <c r="M19" s="313"/>
      <c r="N19" s="314"/>
      <c r="O19" s="199" t="str">
        <f>[1]ﾄｰﾅﾒﾝﾄ記録基本!X8</f>
        <v/>
      </c>
      <c r="P19" s="109"/>
      <c r="Q19" s="109"/>
      <c r="R19" s="233">
        <f>[1]ﾄｰﾅﾒﾝﾄ記録基本!V11</f>
        <v>0</v>
      </c>
      <c r="S19" s="315"/>
      <c r="T19" s="313"/>
      <c r="U19" s="313"/>
      <c r="V19" s="314"/>
      <c r="W19" s="199" t="str">
        <f>[1]ﾄｰﾅﾒﾝﾄ記録基本!X11</f>
        <v/>
      </c>
      <c r="X19" s="117"/>
      <c r="Y19" s="117"/>
      <c r="Z19" s="233">
        <f>[1]ﾄｰﾅﾒﾝﾄ記録基本!V14</f>
        <v>0</v>
      </c>
      <c r="AA19" s="315"/>
      <c r="AB19" s="313"/>
      <c r="AC19" s="313"/>
      <c r="AD19" s="314"/>
      <c r="AE19" s="199" t="str">
        <f>[1]ﾄｰﾅﾒﾝﾄ記録基本!X14</f>
        <v/>
      </c>
      <c r="AF19" s="104"/>
      <c r="AG19" s="104"/>
      <c r="AH19" s="104"/>
      <c r="AI19" s="108"/>
      <c r="AJ19" s="52"/>
      <c r="AK19" s="110"/>
      <c r="AL19" s="233" t="str">
        <f>[1]ﾄｰﾅﾒﾝﾄ記録基本!V26</f>
        <v>○</v>
      </c>
      <c r="AM19" s="315"/>
      <c r="AN19" s="313"/>
      <c r="AO19" s="313"/>
      <c r="AP19" s="314"/>
      <c r="AQ19" s="199" t="str">
        <f>[1]ﾄｰﾅﾒﾝﾄ記録基本!X26</f>
        <v>×</v>
      </c>
      <c r="AR19" s="109"/>
      <c r="AS19" s="109"/>
      <c r="AT19" s="52"/>
      <c r="AU19" s="52"/>
    </row>
    <row r="20" spans="1:47" ht="12" customHeight="1">
      <c r="B20" s="233">
        <f>[1]ﾄｰﾅﾒﾝﾄ記録基本!V6</f>
        <v>0</v>
      </c>
      <c r="C20" s="122"/>
      <c r="D20" s="122"/>
      <c r="E20" s="109"/>
      <c r="F20" s="111"/>
      <c r="G20" s="199" t="str">
        <f>[1]ﾄｰﾅﾒﾝﾄ記録基本!X6</f>
        <v/>
      </c>
      <c r="H20" s="117"/>
      <c r="I20" s="117"/>
      <c r="J20" s="233">
        <f>[1]ﾄｰﾅﾒﾝﾄ記録基本!V9</f>
        <v>0</v>
      </c>
      <c r="K20" s="109"/>
      <c r="L20" s="109"/>
      <c r="M20" s="122"/>
      <c r="N20" s="127"/>
      <c r="O20" s="199" t="str">
        <f>[1]ﾄｰﾅﾒﾝﾄ記録基本!X9</f>
        <v/>
      </c>
      <c r="P20" s="109"/>
      <c r="Q20" s="109"/>
      <c r="R20" s="233">
        <f>[1]ﾄｰﾅﾒﾝﾄ記録基本!V12</f>
        <v>0</v>
      </c>
      <c r="S20" s="122"/>
      <c r="T20" s="122"/>
      <c r="U20" s="109"/>
      <c r="V20" s="111"/>
      <c r="W20" s="199" t="str">
        <f>[1]ﾄｰﾅﾒﾝﾄ記録基本!X12</f>
        <v/>
      </c>
      <c r="X20" s="117"/>
      <c r="Y20" s="117"/>
      <c r="Z20" s="233">
        <f>[1]ﾄｰﾅﾒﾝﾄ記録基本!V15</f>
        <v>0</v>
      </c>
      <c r="AA20" s="109"/>
      <c r="AB20" s="109"/>
      <c r="AC20" s="122"/>
      <c r="AD20" s="127"/>
      <c r="AE20" s="199" t="str">
        <f>[1]ﾄｰﾅﾒﾝﾄ記録基本!X15</f>
        <v/>
      </c>
      <c r="AF20" s="104"/>
      <c r="AG20" s="104"/>
      <c r="AH20" s="104"/>
      <c r="AI20" s="108"/>
      <c r="AJ20" s="52"/>
      <c r="AK20" s="110"/>
      <c r="AL20" s="233">
        <f>[1]ﾄｰﾅﾒﾝﾄ記録基本!V27</f>
        <v>0</v>
      </c>
      <c r="AM20" s="128"/>
      <c r="AN20" s="128"/>
      <c r="AO20" s="125"/>
      <c r="AP20" s="129"/>
      <c r="AQ20" s="199" t="str">
        <f>[1]ﾄｰﾅﾒﾝﾄ記録基本!X27</f>
        <v/>
      </c>
      <c r="AR20" s="109"/>
      <c r="AS20" s="109"/>
      <c r="AT20" s="52"/>
      <c r="AU20" s="52"/>
    </row>
    <row r="21" spans="1:47" ht="12" customHeight="1">
      <c r="B21" s="111"/>
      <c r="C21" s="313"/>
      <c r="D21" s="313"/>
      <c r="E21" s="313"/>
      <c r="F21" s="314"/>
      <c r="G21" s="118"/>
      <c r="H21" s="109"/>
      <c r="I21" s="109"/>
      <c r="J21" s="118"/>
      <c r="K21" s="315"/>
      <c r="L21" s="313"/>
      <c r="M21" s="313"/>
      <c r="N21" s="314"/>
      <c r="O21" s="118"/>
      <c r="P21" s="109"/>
      <c r="Q21" s="109"/>
      <c r="R21" s="118"/>
      <c r="S21" s="315"/>
      <c r="T21" s="313"/>
      <c r="U21" s="313"/>
      <c r="V21" s="313"/>
      <c r="W21" s="124"/>
      <c r="X21" s="109"/>
      <c r="Y21" s="109"/>
      <c r="Z21" s="118"/>
      <c r="AA21" s="315"/>
      <c r="AB21" s="313"/>
      <c r="AC21" s="313"/>
      <c r="AD21" s="314"/>
      <c r="AE21" s="118"/>
      <c r="AF21" s="104"/>
      <c r="AG21" s="104"/>
      <c r="AH21" s="104"/>
      <c r="AI21" s="108"/>
      <c r="AJ21" s="52"/>
      <c r="AK21" s="110"/>
      <c r="AL21" s="120"/>
      <c r="AM21" s="313"/>
      <c r="AN21" s="313"/>
      <c r="AO21" s="313"/>
      <c r="AP21" s="314"/>
      <c r="AQ21" s="118"/>
      <c r="AR21" s="109"/>
      <c r="AS21" s="109"/>
      <c r="AT21" s="52"/>
      <c r="AU21" s="52"/>
    </row>
    <row r="22" spans="1:47" ht="160.5" customHeight="1">
      <c r="A22" s="96"/>
      <c r="B22" s="311" t="str">
        <f>VLOOKUP(B34,[1]予選結果!$A$5:$N$120,3,FALSE)</f>
        <v>城端綱引クラブ</v>
      </c>
      <c r="C22" s="312"/>
      <c r="D22" s="130"/>
      <c r="E22" s="130"/>
      <c r="F22" s="311" t="str">
        <f>VLOOKUP(F34,[1]予選結果!$A$5:$N$120,3,FALSE)</f>
        <v>北上市岩崎</v>
      </c>
      <c r="G22" s="312"/>
      <c r="H22" s="130"/>
      <c r="I22" s="130"/>
      <c r="J22" s="311" t="str">
        <f>VLOOKUP(J34,[1]予選結果!$A$5:$N$120,3,FALSE)</f>
        <v>羽咋消防綱引クラブ</v>
      </c>
      <c r="K22" s="312"/>
      <c r="L22" s="130"/>
      <c r="M22" s="130"/>
      <c r="N22" s="311" t="str">
        <f>VLOOKUP(N34,[1]予選結果!$A$5:$N$120,3,FALSE)</f>
        <v>府中樹徳殿ＴＣ</v>
      </c>
      <c r="O22" s="312"/>
      <c r="P22" s="130"/>
      <c r="Q22" s="130"/>
      <c r="R22" s="311" t="str">
        <f>VLOOKUP(R34,[1]予選結果!$A$5:$N$120,3,FALSE)</f>
        <v>チーム南三陸</v>
      </c>
      <c r="S22" s="312"/>
      <c r="T22" s="130"/>
      <c r="U22" s="130"/>
      <c r="V22" s="311" t="str">
        <f>VLOOKUP(V34,[1]予選結果!$A$5:$N$120,3,FALSE)</f>
        <v>佐川急便東京</v>
      </c>
      <c r="W22" s="312"/>
      <c r="X22" s="130"/>
      <c r="Y22" s="130"/>
      <c r="Z22" s="311" t="str">
        <f>VLOOKUP(Z34,[1]予選結果!$A$5:$N$120,3,FALSE)</f>
        <v>Gray　Zone</v>
      </c>
      <c r="AA22" s="312"/>
      <c r="AB22" s="130"/>
      <c r="AC22" s="130"/>
      <c r="AD22" s="311" t="str">
        <f>VLOOKUP(AD34,[1]予選結果!$A$5:$N$120,3,FALSE)</f>
        <v>田代ふるさと</v>
      </c>
      <c r="AE22" s="312"/>
      <c r="AF22" s="189"/>
      <c r="AG22" s="189"/>
      <c r="AH22" s="130"/>
      <c r="AI22" s="130"/>
      <c r="AJ22" s="130"/>
      <c r="AK22" s="130"/>
      <c r="AL22" s="311" t="str">
        <f>VLOOKUP(AL34,[1]予選結果!$A$5:$N$120,3,FALSE)</f>
        <v>府中樹徳殿ＴＣ</v>
      </c>
      <c r="AM22" s="312"/>
      <c r="AN22" s="130"/>
      <c r="AO22" s="130"/>
      <c r="AP22" s="311" t="str">
        <f>VLOOKUP(AP34,[1]予選結果!$A$5:$N$120,3,FALSE)</f>
        <v>田代ふるさと</v>
      </c>
      <c r="AQ22" s="312"/>
      <c r="AR22" s="130"/>
      <c r="AS22" s="130"/>
      <c r="AT22" s="52"/>
      <c r="AU22" s="52"/>
    </row>
    <row r="23" spans="1:47" ht="9.9499999999999993" customHeight="1">
      <c r="A23" s="96"/>
      <c r="B23" s="131"/>
      <c r="C23" s="132"/>
      <c r="D23" s="133"/>
      <c r="E23" s="133"/>
      <c r="F23" s="131"/>
      <c r="G23" s="132"/>
      <c r="H23" s="133"/>
      <c r="I23" s="133"/>
      <c r="J23" s="131"/>
      <c r="K23" s="132"/>
      <c r="L23" s="133"/>
      <c r="M23" s="133"/>
      <c r="N23" s="131"/>
      <c r="O23" s="132"/>
      <c r="P23" s="133"/>
      <c r="Q23" s="133"/>
      <c r="R23" s="131"/>
      <c r="S23" s="132"/>
      <c r="T23" s="133"/>
      <c r="U23" s="133"/>
      <c r="V23" s="131"/>
      <c r="W23" s="132"/>
      <c r="X23" s="133"/>
      <c r="Y23" s="133"/>
      <c r="Z23" s="131"/>
      <c r="AA23" s="132"/>
      <c r="AB23" s="133"/>
      <c r="AC23" s="133"/>
      <c r="AD23" s="131"/>
      <c r="AE23" s="132"/>
      <c r="AF23" s="169"/>
      <c r="AG23" s="169"/>
      <c r="AH23" s="133"/>
      <c r="AI23" s="133"/>
      <c r="AJ23" s="130"/>
      <c r="AK23" s="130"/>
      <c r="AL23" s="131"/>
      <c r="AM23" s="132"/>
      <c r="AN23" s="130"/>
      <c r="AO23" s="130"/>
      <c r="AP23" s="131"/>
      <c r="AQ23" s="132"/>
      <c r="AR23" s="130"/>
      <c r="AS23" s="130"/>
      <c r="AT23" s="52"/>
    </row>
    <row r="24" spans="1:47" ht="49.5" customHeight="1">
      <c r="A24" s="96"/>
      <c r="B24" s="309" t="str">
        <f>VLOOKUP(B34,[1]予選結果!$A$5:$N$120,12,FALSE)</f>
        <v>富　山</v>
      </c>
      <c r="C24" s="310"/>
      <c r="D24" s="134"/>
      <c r="E24" s="134"/>
      <c r="F24" s="309" t="str">
        <f>VLOOKUP(F34,[1]予選結果!$A$5:$N$120,12,FALSE)</f>
        <v>岩　手</v>
      </c>
      <c r="G24" s="310"/>
      <c r="H24" s="134"/>
      <c r="I24" s="134"/>
      <c r="J24" s="309" t="str">
        <f>VLOOKUP(J34,[1]予選結果!$A$5:$N$120,12,FALSE)</f>
        <v>石　川</v>
      </c>
      <c r="K24" s="310"/>
      <c r="L24" s="134"/>
      <c r="M24" s="134"/>
      <c r="N24" s="309" t="str">
        <f>VLOOKUP(N34,[1]予選結果!$A$5:$N$120,12,FALSE)</f>
        <v>東　京</v>
      </c>
      <c r="O24" s="310"/>
      <c r="P24" s="134"/>
      <c r="Q24" s="134"/>
      <c r="R24" s="309" t="str">
        <f>VLOOKUP(R34,[1]予選結果!$A$5:$N$120,12,FALSE)</f>
        <v>宮　城</v>
      </c>
      <c r="S24" s="310"/>
      <c r="T24" s="134"/>
      <c r="U24" s="134"/>
      <c r="V24" s="309" t="str">
        <f>VLOOKUP(V34,[1]予選結果!$A$5:$N$120,12,FALSE)</f>
        <v>東　京</v>
      </c>
      <c r="W24" s="310"/>
      <c r="X24" s="134"/>
      <c r="Y24" s="134"/>
      <c r="Z24" s="309" t="str">
        <f>VLOOKUP(Z34,[1]予選結果!$A$5:$N$120,12,FALSE)</f>
        <v>千　葉</v>
      </c>
      <c r="AA24" s="310"/>
      <c r="AB24" s="134"/>
      <c r="AC24" s="134"/>
      <c r="AD24" s="309" t="str">
        <f>VLOOKUP(AD34,[1]予選結果!$A$5:$N$120,12,FALSE)</f>
        <v>秋　田</v>
      </c>
      <c r="AE24" s="310"/>
      <c r="AF24" s="174"/>
      <c r="AG24" s="174"/>
      <c r="AH24" s="134"/>
      <c r="AI24" s="135"/>
      <c r="AJ24" s="136"/>
      <c r="AK24" s="52"/>
      <c r="AL24" s="309" t="str">
        <f>VLOOKUP(AL34,[1]予選結果!$A$5:$N$120,12,FALSE)</f>
        <v>東　京</v>
      </c>
      <c r="AM24" s="310"/>
      <c r="AN24" s="136"/>
      <c r="AO24" s="136"/>
      <c r="AP24" s="309" t="str">
        <f>VLOOKUP(AP34,[1]予選結果!$A$5:$N$120,12,FALSE)</f>
        <v>秋　田</v>
      </c>
      <c r="AQ24" s="310"/>
      <c r="AR24" s="136"/>
      <c r="AS24" s="136"/>
      <c r="AT24" s="52"/>
    </row>
    <row r="25" spans="1:47" s="137" customFormat="1" ht="24">
      <c r="B25" s="307" t="s">
        <v>41</v>
      </c>
      <c r="C25" s="308"/>
      <c r="F25" s="307" t="s">
        <v>42</v>
      </c>
      <c r="G25" s="308"/>
      <c r="J25" s="307" t="s">
        <v>43</v>
      </c>
      <c r="K25" s="308"/>
      <c r="N25" s="307" t="s">
        <v>44</v>
      </c>
      <c r="O25" s="308"/>
      <c r="R25" s="307" t="s">
        <v>41</v>
      </c>
      <c r="S25" s="308"/>
      <c r="V25" s="307" t="s">
        <v>42</v>
      </c>
      <c r="W25" s="308"/>
      <c r="Z25" s="307" t="s">
        <v>43</v>
      </c>
      <c r="AA25" s="308"/>
      <c r="AD25" s="307" t="s">
        <v>44</v>
      </c>
      <c r="AE25" s="308"/>
      <c r="AF25" s="175"/>
      <c r="AG25" s="175"/>
      <c r="AL25" s="307" t="s">
        <v>45</v>
      </c>
      <c r="AM25" s="308"/>
      <c r="AP25" s="307" t="s">
        <v>46</v>
      </c>
      <c r="AQ25" s="308"/>
    </row>
    <row r="26" spans="1:47">
      <c r="B26" s="305" t="s">
        <v>47</v>
      </c>
      <c r="C26" s="306"/>
      <c r="D26" s="138"/>
      <c r="E26" s="138"/>
      <c r="F26" s="305" t="s">
        <v>47</v>
      </c>
      <c r="G26" s="306"/>
      <c r="H26" s="138"/>
      <c r="I26" s="138"/>
      <c r="J26" s="305" t="s">
        <v>47</v>
      </c>
      <c r="K26" s="306"/>
      <c r="L26" s="138"/>
      <c r="M26" s="138"/>
      <c r="N26" s="305" t="s">
        <v>47</v>
      </c>
      <c r="O26" s="306"/>
      <c r="P26" s="138"/>
      <c r="Q26" s="138"/>
      <c r="R26" s="305" t="s">
        <v>47</v>
      </c>
      <c r="S26" s="306"/>
      <c r="T26" s="138"/>
      <c r="U26" s="138"/>
      <c r="V26" s="305" t="s">
        <v>47</v>
      </c>
      <c r="W26" s="306"/>
      <c r="X26" s="138"/>
      <c r="Y26" s="138"/>
      <c r="Z26" s="305" t="s">
        <v>47</v>
      </c>
      <c r="AA26" s="306"/>
      <c r="AB26" s="138"/>
      <c r="AC26" s="138"/>
      <c r="AD26" s="305" t="s">
        <v>47</v>
      </c>
      <c r="AE26" s="306"/>
      <c r="AF26" s="176"/>
      <c r="AG26" s="176"/>
      <c r="AH26" s="138"/>
      <c r="AL26" s="305"/>
      <c r="AM26" s="306"/>
      <c r="AN26" s="138"/>
      <c r="AO26" s="138"/>
      <c r="AP26" s="305"/>
      <c r="AQ26" s="306"/>
      <c r="AR26" s="138"/>
      <c r="AS26" s="138"/>
    </row>
    <row r="27" spans="1:47">
      <c r="B27" s="303" t="s">
        <v>22</v>
      </c>
      <c r="C27" s="304"/>
      <c r="D27" s="138"/>
      <c r="E27" s="138"/>
      <c r="F27" s="303" t="s">
        <v>23</v>
      </c>
      <c r="G27" s="304"/>
      <c r="H27" s="138"/>
      <c r="I27" s="138"/>
      <c r="J27" s="303" t="s">
        <v>23</v>
      </c>
      <c r="K27" s="304"/>
      <c r="L27" s="138"/>
      <c r="M27" s="138"/>
      <c r="N27" s="303" t="s">
        <v>22</v>
      </c>
      <c r="O27" s="304"/>
      <c r="P27" s="138"/>
      <c r="Q27" s="138"/>
      <c r="R27" s="303" t="s">
        <v>23</v>
      </c>
      <c r="S27" s="304"/>
      <c r="T27" s="138"/>
      <c r="U27" s="138"/>
      <c r="V27" s="303" t="s">
        <v>22</v>
      </c>
      <c r="W27" s="304"/>
      <c r="X27" s="138"/>
      <c r="Y27" s="138"/>
      <c r="Z27" s="303" t="s">
        <v>22</v>
      </c>
      <c r="AA27" s="304"/>
      <c r="AB27" s="138"/>
      <c r="AC27" s="138"/>
      <c r="AD27" s="303" t="s">
        <v>23</v>
      </c>
      <c r="AE27" s="304"/>
      <c r="AF27" s="177"/>
      <c r="AG27" s="177"/>
      <c r="AH27" s="138"/>
      <c r="AL27" s="303" t="s">
        <v>24</v>
      </c>
      <c r="AM27" s="304"/>
      <c r="AN27" s="138"/>
      <c r="AO27" s="138"/>
      <c r="AP27" s="303" t="s">
        <v>24</v>
      </c>
      <c r="AQ27" s="304"/>
      <c r="AR27" s="138"/>
      <c r="AS27" s="138"/>
    </row>
    <row r="28" spans="1:47" s="139" customFormat="1">
      <c r="B28" s="183"/>
      <c r="T28" s="140"/>
      <c r="U28" s="140"/>
      <c r="V28" s="140"/>
      <c r="W28" s="140"/>
      <c r="X28" s="140"/>
      <c r="Y28" s="140"/>
      <c r="Z28" s="140"/>
      <c r="AA28" s="140"/>
      <c r="AB28" s="141"/>
      <c r="AC28" s="141"/>
      <c r="AE28" s="183"/>
      <c r="AF28" s="183"/>
      <c r="AG28" s="183"/>
      <c r="AH28" s="183"/>
      <c r="AL28" s="183"/>
    </row>
    <row r="29" spans="1:47"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4"/>
      <c r="U29" s="144"/>
      <c r="V29" s="144"/>
      <c r="W29" s="144"/>
      <c r="X29" s="144"/>
      <c r="Y29" s="144"/>
      <c r="Z29" s="144"/>
      <c r="AA29" s="144"/>
      <c r="AB29" s="145"/>
      <c r="AC29" s="145"/>
      <c r="AD29" s="143"/>
      <c r="AE29" s="142"/>
      <c r="AF29" s="142"/>
      <c r="AG29" s="142"/>
      <c r="AH29" s="142"/>
      <c r="AI29" s="143"/>
      <c r="AJ29" s="143"/>
      <c r="AK29" s="143"/>
      <c r="AL29" s="142"/>
      <c r="AM29" s="143"/>
    </row>
    <row r="30" spans="1:47"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4"/>
      <c r="U30" s="144"/>
      <c r="V30" s="144"/>
      <c r="W30" s="144"/>
      <c r="X30" s="144"/>
      <c r="Y30" s="144"/>
      <c r="Z30" s="144"/>
      <c r="AA30" s="144"/>
      <c r="AB30" s="145"/>
      <c r="AC30" s="145"/>
      <c r="AD30" s="143"/>
      <c r="AE30" s="142"/>
      <c r="AF30" s="142"/>
      <c r="AG30" s="142"/>
      <c r="AH30" s="142"/>
      <c r="AI30" s="143"/>
      <c r="AJ30" s="143"/>
      <c r="AK30" s="143"/>
      <c r="AL30" s="142"/>
      <c r="AM30" s="143"/>
    </row>
    <row r="31" spans="1:47"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4"/>
      <c r="U31" s="144"/>
      <c r="V31" s="144"/>
      <c r="W31" s="144"/>
      <c r="X31" s="144"/>
      <c r="Y31" s="144"/>
      <c r="Z31" s="144"/>
      <c r="AA31" s="144"/>
      <c r="AB31" s="145"/>
      <c r="AC31" s="145"/>
      <c r="AD31" s="143"/>
      <c r="AE31" s="142"/>
      <c r="AF31" s="142"/>
      <c r="AG31" s="142"/>
      <c r="AH31" s="142"/>
      <c r="AI31" s="143"/>
      <c r="AJ31" s="143"/>
      <c r="AK31" s="143"/>
      <c r="AL31" s="142"/>
      <c r="AM31" s="143"/>
    </row>
    <row r="32" spans="1:47"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4"/>
      <c r="U32" s="144"/>
      <c r="V32" s="144"/>
      <c r="W32" s="144"/>
      <c r="X32" s="144"/>
      <c r="Y32" s="144"/>
      <c r="Z32" s="144"/>
      <c r="AA32" s="144"/>
      <c r="AB32" s="145"/>
      <c r="AC32" s="145"/>
      <c r="AD32" s="143"/>
      <c r="AE32" s="142"/>
      <c r="AF32" s="142"/>
      <c r="AG32" s="142"/>
      <c r="AH32" s="142"/>
      <c r="AI32" s="143"/>
      <c r="AJ32" s="143"/>
      <c r="AK32" s="143"/>
      <c r="AL32" s="142"/>
      <c r="AM32" s="143"/>
    </row>
    <row r="33" spans="2:47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4"/>
      <c r="U33" s="144"/>
      <c r="V33" s="144"/>
      <c r="W33" s="144"/>
      <c r="X33" s="144"/>
      <c r="Y33" s="144"/>
      <c r="Z33" s="144"/>
      <c r="AA33" s="144"/>
      <c r="AB33" s="145"/>
      <c r="AC33" s="145"/>
      <c r="AD33" s="143"/>
      <c r="AE33" s="142"/>
      <c r="AF33" s="142"/>
      <c r="AG33" s="142"/>
      <c r="AH33" s="142"/>
      <c r="AI33" s="143"/>
      <c r="AJ33" s="143"/>
      <c r="AK33" s="143"/>
      <c r="AL33" s="142"/>
      <c r="AM33" s="143"/>
    </row>
    <row r="34" spans="2:47">
      <c r="B34" s="301">
        <f>[1]ﾄｰﾅﾒﾝﾄ記録基本!A4</f>
        <v>11</v>
      </c>
      <c r="C34" s="301"/>
      <c r="D34" s="146"/>
      <c r="E34" s="146"/>
      <c r="F34" s="301">
        <f>[1]ﾄｰﾅﾒﾝﾄ記録基本!B4</f>
        <v>22</v>
      </c>
      <c r="G34" s="301"/>
      <c r="H34" s="146"/>
      <c r="I34" s="146"/>
      <c r="J34" s="301">
        <f>[1]ﾄｰﾅﾒﾝﾄ記録基本!A7</f>
        <v>32</v>
      </c>
      <c r="K34" s="301"/>
      <c r="L34" s="146"/>
      <c r="M34" s="146"/>
      <c r="N34" s="301">
        <f>[1]ﾄｰﾅﾒﾝﾄ記録基本!B7</f>
        <v>41</v>
      </c>
      <c r="O34" s="301"/>
      <c r="P34" s="146"/>
      <c r="Q34" s="146"/>
      <c r="R34" s="301">
        <f>[1]ﾄｰﾅﾒﾝﾄ記録基本!A10</f>
        <v>12</v>
      </c>
      <c r="S34" s="301"/>
      <c r="T34" s="147"/>
      <c r="U34" s="147"/>
      <c r="V34" s="301">
        <f>[1]ﾄｰﾅﾒﾝﾄ記録基本!B10</f>
        <v>21</v>
      </c>
      <c r="W34" s="301"/>
      <c r="X34" s="147"/>
      <c r="Y34" s="147"/>
      <c r="Z34" s="301">
        <f>[1]ﾄｰﾅﾒﾝﾄ記録基本!A13</f>
        <v>31</v>
      </c>
      <c r="AA34" s="301"/>
      <c r="AB34" s="148"/>
      <c r="AC34" s="148"/>
      <c r="AD34" s="301">
        <f>[1]ﾄｰﾅﾒﾝﾄ記録基本!B13</f>
        <v>42</v>
      </c>
      <c r="AE34" s="301"/>
      <c r="AF34" s="149"/>
      <c r="AG34" s="149"/>
      <c r="AH34" s="149"/>
      <c r="AI34" s="146"/>
      <c r="AJ34" s="146"/>
      <c r="AK34" s="146"/>
      <c r="AL34" s="301">
        <f>[1]ﾄｰﾅﾒﾝﾄ記録基本!AX16</f>
        <v>41</v>
      </c>
      <c r="AM34" s="301"/>
      <c r="AN34" s="146"/>
      <c r="AO34" s="146"/>
      <c r="AP34" s="301">
        <f>[1]ﾄｰﾅﾒﾝﾄ記録基本!AX19</f>
        <v>42</v>
      </c>
      <c r="AQ34" s="301"/>
      <c r="AR34" s="146"/>
    </row>
    <row r="35" spans="2:47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4"/>
      <c r="U35" s="144"/>
      <c r="V35" s="144"/>
      <c r="W35" s="144"/>
      <c r="X35" s="144"/>
      <c r="Y35" s="144"/>
      <c r="Z35" s="144"/>
      <c r="AA35" s="144"/>
      <c r="AB35" s="145"/>
      <c r="AC35" s="145"/>
      <c r="AD35" s="143"/>
      <c r="AE35" s="142"/>
      <c r="AF35" s="142"/>
      <c r="AG35" s="142"/>
      <c r="AH35" s="142"/>
      <c r="AI35" s="143"/>
      <c r="AJ35" s="143"/>
      <c r="AK35" s="143"/>
      <c r="AL35" s="142"/>
      <c r="AM35" s="143"/>
    </row>
    <row r="36" spans="2:47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4"/>
      <c r="U36" s="144"/>
      <c r="V36" s="144"/>
      <c r="W36" s="144"/>
      <c r="X36" s="144"/>
      <c r="Y36" s="144"/>
      <c r="Z36" s="144"/>
      <c r="AA36" s="144"/>
      <c r="AB36" s="145"/>
      <c r="AC36" s="145"/>
      <c r="AD36" s="143"/>
      <c r="AE36" s="142"/>
      <c r="AF36" s="142"/>
      <c r="AG36" s="142"/>
      <c r="AH36" s="142"/>
      <c r="AI36" s="143"/>
      <c r="AJ36" s="143"/>
      <c r="AK36" s="143"/>
      <c r="AL36" s="142"/>
      <c r="AM36" s="143"/>
    </row>
    <row r="37" spans="2:47">
      <c r="B37" s="59"/>
      <c r="S37" s="43"/>
      <c r="T37" s="153"/>
      <c r="U37" s="153"/>
      <c r="V37" s="153"/>
      <c r="W37" s="153"/>
      <c r="X37" s="153"/>
      <c r="Y37" s="153"/>
      <c r="Z37" s="153"/>
      <c r="AA37" s="153"/>
      <c r="AB37" s="150"/>
      <c r="AC37" s="150"/>
      <c r="AE37" s="59"/>
      <c r="AF37" s="59"/>
      <c r="AG37" s="59"/>
      <c r="AH37" s="59"/>
      <c r="AL37" s="59"/>
    </row>
    <row r="38" spans="2:47" ht="18" customHeight="1">
      <c r="B38" s="59"/>
      <c r="S38" s="43"/>
      <c r="T38" s="153"/>
      <c r="U38" s="153"/>
      <c r="V38" s="153"/>
      <c r="W38" s="153"/>
      <c r="X38" s="153"/>
      <c r="Y38" s="153"/>
      <c r="Z38" s="153"/>
      <c r="AA38" s="153"/>
      <c r="AB38" s="150"/>
      <c r="AC38" s="150"/>
      <c r="AE38" s="59"/>
      <c r="AF38" s="59"/>
      <c r="AG38" s="59"/>
      <c r="AH38" s="59"/>
      <c r="AL38" s="59"/>
    </row>
    <row r="39" spans="2:47" ht="13.5" customHeight="1">
      <c r="B39" s="59"/>
      <c r="S39" s="43"/>
      <c r="T39" s="153"/>
      <c r="U39" s="153"/>
      <c r="V39" s="153"/>
      <c r="W39" s="153"/>
      <c r="X39" s="153"/>
      <c r="Y39" s="153"/>
      <c r="Z39" s="153"/>
      <c r="AA39" s="153"/>
      <c r="AB39" s="150"/>
      <c r="AC39" s="150"/>
      <c r="AE39" s="59"/>
      <c r="AF39" s="59"/>
      <c r="AG39" s="59"/>
      <c r="AH39" s="59"/>
      <c r="AL39" s="59"/>
    </row>
    <row r="40" spans="2:47" ht="13.5" customHeight="1">
      <c r="B40" s="59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L40" s="59"/>
    </row>
    <row r="41" spans="2:47" ht="13.5" customHeight="1">
      <c r="B41" s="151"/>
      <c r="G41" s="152"/>
      <c r="AL41" s="151"/>
    </row>
    <row r="42" spans="2:47" ht="13.5" customHeight="1">
      <c r="D42" s="293"/>
      <c r="E42" s="293"/>
      <c r="F42" s="293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154"/>
      <c r="V42" s="154"/>
      <c r="W42" s="182"/>
      <c r="X42" s="154"/>
      <c r="Y42" s="154"/>
      <c r="Z42" s="154"/>
      <c r="AA42" s="155"/>
      <c r="AB42" s="156"/>
      <c r="AC42" s="157"/>
      <c r="AD42" s="154"/>
      <c r="AE42" s="158"/>
      <c r="AF42" s="158"/>
      <c r="AG42" s="158"/>
      <c r="AH42" s="158"/>
      <c r="AI42" s="159"/>
    </row>
    <row r="43" spans="2:47" ht="13.5" customHeight="1">
      <c r="G43" s="154"/>
      <c r="H43" s="154"/>
      <c r="I43" s="154"/>
      <c r="J43" s="154"/>
      <c r="L43" s="160"/>
      <c r="M43" s="154"/>
      <c r="N43" s="154"/>
      <c r="O43" s="154"/>
      <c r="P43" s="154"/>
      <c r="Q43" s="154"/>
      <c r="R43" s="154"/>
      <c r="S43" s="162"/>
      <c r="T43" s="162"/>
      <c r="U43" s="162"/>
      <c r="V43" s="162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9"/>
      <c r="AK43" s="161"/>
    </row>
    <row r="44" spans="2:47" ht="13.5" customHeight="1">
      <c r="G44" s="154"/>
      <c r="H44" s="154"/>
      <c r="I44" s="154"/>
      <c r="J44" s="154"/>
      <c r="K44" s="154"/>
      <c r="L44" s="160"/>
      <c r="M44" s="154"/>
      <c r="N44" s="154"/>
      <c r="O44" s="154"/>
      <c r="P44" s="154"/>
      <c r="Q44" s="154"/>
      <c r="R44" s="154"/>
      <c r="S44" s="162"/>
      <c r="T44" s="162"/>
      <c r="U44" s="162"/>
      <c r="V44" s="162"/>
      <c r="W44" s="154"/>
      <c r="AA44" s="293"/>
      <c r="AB44" s="293"/>
      <c r="AC44" s="293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161"/>
      <c r="AQ44" s="161"/>
      <c r="AR44" s="161"/>
      <c r="AS44" s="161"/>
      <c r="AT44" s="161"/>
      <c r="AU44" s="161"/>
    </row>
    <row r="45" spans="2:47" ht="13.5" customHeight="1">
      <c r="G45" s="154"/>
      <c r="H45" s="154"/>
      <c r="I45" s="154"/>
      <c r="J45" s="154"/>
      <c r="L45" s="160"/>
      <c r="M45" s="154"/>
      <c r="N45" s="154"/>
      <c r="O45" s="154"/>
      <c r="P45" s="154"/>
      <c r="Q45" s="154"/>
      <c r="R45" s="154"/>
      <c r="S45" s="162"/>
      <c r="T45" s="162"/>
      <c r="U45" s="162"/>
      <c r="V45" s="162"/>
      <c r="W45" s="154"/>
      <c r="AA45" s="293"/>
      <c r="AB45" s="293"/>
      <c r="AC45" s="293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161"/>
      <c r="AQ45" s="161"/>
      <c r="AR45" s="161"/>
      <c r="AS45" s="161"/>
      <c r="AT45" s="161"/>
      <c r="AU45" s="161"/>
    </row>
    <row r="46" spans="2:47" ht="13.5" customHeight="1">
      <c r="G46" s="154"/>
      <c r="H46" s="154"/>
      <c r="I46" s="154"/>
      <c r="J46" s="154"/>
      <c r="L46" s="160"/>
      <c r="M46" s="154"/>
      <c r="N46" s="154"/>
      <c r="O46" s="154"/>
      <c r="P46" s="154"/>
      <c r="Q46" s="154"/>
      <c r="R46" s="154"/>
      <c r="S46" s="162"/>
      <c r="T46" s="162"/>
      <c r="U46" s="162"/>
      <c r="V46" s="162"/>
      <c r="W46" s="154"/>
      <c r="AA46" s="293"/>
      <c r="AB46" s="293"/>
      <c r="AC46" s="293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161"/>
      <c r="AQ46" s="161"/>
      <c r="AR46" s="161"/>
      <c r="AS46" s="161"/>
      <c r="AT46" s="161"/>
      <c r="AU46" s="161"/>
    </row>
    <row r="47" spans="2:47" ht="13.5" customHeight="1">
      <c r="H47" s="160"/>
      <c r="I47" s="154"/>
      <c r="J47" s="287"/>
      <c r="K47" s="287"/>
      <c r="L47" s="287"/>
      <c r="M47" s="287"/>
      <c r="N47" s="287"/>
      <c r="O47" s="287"/>
      <c r="P47" s="154"/>
      <c r="Q47" s="160"/>
      <c r="R47" s="154"/>
      <c r="S47" s="154"/>
      <c r="T47" s="154"/>
      <c r="U47" s="154"/>
      <c r="V47" s="154"/>
      <c r="AA47" s="160"/>
      <c r="AB47" s="154"/>
      <c r="AC47" s="154"/>
      <c r="AD47" s="287"/>
      <c r="AE47" s="287"/>
      <c r="AF47" s="287"/>
      <c r="AG47" s="287"/>
      <c r="AH47" s="154"/>
      <c r="AI47" s="154"/>
      <c r="AJ47" s="154"/>
      <c r="AK47" s="154"/>
      <c r="AL47" s="154"/>
      <c r="AM47" s="154"/>
      <c r="AN47" s="154"/>
      <c r="AO47" s="154"/>
      <c r="AP47" s="139"/>
      <c r="AQ47" s="139"/>
      <c r="AR47" s="154"/>
      <c r="AS47" s="154"/>
    </row>
    <row r="48" spans="2:47" ht="13.5" customHeight="1">
      <c r="G48" s="154"/>
      <c r="H48" s="160"/>
      <c r="I48" s="154"/>
      <c r="J48" s="154"/>
      <c r="K48" s="162"/>
      <c r="L48" s="162"/>
      <c r="M48" s="162"/>
      <c r="N48" s="162"/>
      <c r="O48" s="154"/>
      <c r="P48" s="154"/>
      <c r="Q48" s="160"/>
      <c r="R48" s="154"/>
      <c r="S48" s="162"/>
      <c r="T48" s="162"/>
      <c r="U48" s="162"/>
      <c r="V48" s="162"/>
      <c r="W48" s="154"/>
      <c r="AA48" s="293"/>
      <c r="AB48" s="293"/>
      <c r="AC48" s="293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</row>
    <row r="49" spans="1:45" ht="13.5" customHeight="1">
      <c r="G49" s="154"/>
      <c r="H49" s="160"/>
      <c r="I49" s="154"/>
      <c r="J49" s="154"/>
      <c r="K49" s="182"/>
      <c r="L49" s="182"/>
      <c r="M49" s="154"/>
      <c r="N49" s="154"/>
      <c r="O49" s="154"/>
      <c r="P49" s="154"/>
      <c r="Q49" s="160"/>
      <c r="R49" s="154"/>
      <c r="S49" s="162"/>
      <c r="T49" s="162"/>
      <c r="U49" s="162"/>
      <c r="V49" s="162"/>
      <c r="W49" s="154"/>
      <c r="AA49" s="293"/>
      <c r="AB49" s="293"/>
      <c r="AC49" s="293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</row>
    <row r="50" spans="1:45" ht="13.5" customHeight="1">
      <c r="G50" s="154"/>
      <c r="H50" s="154"/>
      <c r="I50" s="154"/>
      <c r="J50" s="154"/>
      <c r="K50" s="162"/>
      <c r="L50" s="162"/>
      <c r="M50" s="162"/>
      <c r="N50" s="162"/>
      <c r="O50" s="154"/>
      <c r="P50" s="154"/>
      <c r="Q50" s="182"/>
      <c r="R50" s="182"/>
      <c r="S50" s="154"/>
      <c r="T50" s="154"/>
      <c r="U50" s="154"/>
      <c r="V50" s="154"/>
      <c r="W50" s="154"/>
      <c r="AA50" s="293"/>
      <c r="AB50" s="293"/>
      <c r="AC50" s="293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139"/>
      <c r="AQ50" s="139"/>
      <c r="AR50" s="154"/>
      <c r="AS50" s="154"/>
    </row>
    <row r="51" spans="1:45" ht="13.5" customHeight="1">
      <c r="F51" s="160"/>
      <c r="G51" s="158"/>
      <c r="H51" s="158"/>
      <c r="I51" s="158"/>
      <c r="J51" s="158"/>
      <c r="K51" s="163"/>
      <c r="L51" s="162"/>
      <c r="M51" s="154"/>
      <c r="N51" s="160"/>
      <c r="O51" s="287"/>
      <c r="P51" s="287"/>
      <c r="Q51" s="287"/>
      <c r="R51" s="287"/>
      <c r="S51" s="160"/>
      <c r="T51" s="154"/>
      <c r="U51" s="154"/>
      <c r="V51" s="160"/>
      <c r="W51" s="158"/>
      <c r="X51" s="154"/>
      <c r="Y51" s="154"/>
      <c r="Z51" s="160"/>
      <c r="AA51" s="158"/>
      <c r="AB51" s="158"/>
      <c r="AC51" s="158"/>
      <c r="AD51" s="158"/>
      <c r="AE51" s="160"/>
      <c r="AF51" s="154"/>
      <c r="AG51" s="154"/>
      <c r="AH51" s="154"/>
      <c r="AI51" s="159"/>
      <c r="AL51" s="160"/>
      <c r="AM51" s="158"/>
      <c r="AN51" s="158"/>
      <c r="AO51" s="158"/>
      <c r="AP51" s="158"/>
      <c r="AQ51" s="160"/>
      <c r="AR51" s="154"/>
      <c r="AS51" s="154"/>
    </row>
    <row r="52" spans="1:45" ht="13.5" customHeight="1">
      <c r="G52" s="158"/>
      <c r="H52" s="158"/>
      <c r="I52" s="158"/>
      <c r="J52" s="158"/>
      <c r="K52" s="163"/>
      <c r="L52" s="162"/>
      <c r="M52" s="162"/>
      <c r="N52" s="160"/>
      <c r="O52" s="164"/>
      <c r="P52" s="164"/>
      <c r="Q52" s="164"/>
      <c r="R52" s="164"/>
      <c r="S52" s="160"/>
      <c r="T52" s="154"/>
      <c r="U52" s="154"/>
      <c r="V52" s="160"/>
      <c r="W52" s="182"/>
      <c r="X52" s="162"/>
      <c r="Y52" s="162"/>
      <c r="Z52" s="160"/>
      <c r="AA52" s="154"/>
      <c r="AB52" s="154"/>
      <c r="AC52" s="182"/>
      <c r="AD52" s="182"/>
      <c r="AE52" s="160"/>
      <c r="AF52" s="154"/>
      <c r="AG52" s="154"/>
      <c r="AH52" s="154"/>
      <c r="AI52" s="159"/>
      <c r="AL52" s="165"/>
      <c r="AM52" s="183"/>
      <c r="AN52" s="183"/>
      <c r="AO52" s="139"/>
      <c r="AP52" s="139"/>
      <c r="AQ52" s="160"/>
      <c r="AR52" s="154"/>
      <c r="AS52" s="154"/>
    </row>
    <row r="53" spans="1:45" ht="13.5" customHeight="1">
      <c r="G53" s="182"/>
      <c r="H53" s="182"/>
      <c r="I53" s="154"/>
      <c r="J53" s="154"/>
      <c r="K53" s="162"/>
      <c r="L53" s="162"/>
      <c r="M53" s="162"/>
      <c r="N53" s="160"/>
      <c r="O53" s="154"/>
      <c r="P53" s="154"/>
      <c r="Q53" s="182"/>
      <c r="R53" s="182"/>
      <c r="S53" s="160"/>
      <c r="T53" s="154"/>
      <c r="U53" s="154"/>
      <c r="V53" s="160"/>
      <c r="W53" s="182"/>
      <c r="X53" s="162"/>
      <c r="Y53" s="162"/>
      <c r="Z53" s="163"/>
      <c r="AA53" s="154"/>
      <c r="AB53" s="154"/>
      <c r="AC53" s="182"/>
      <c r="AD53" s="182"/>
      <c r="AE53" s="154"/>
      <c r="AF53" s="154"/>
      <c r="AG53" s="154"/>
      <c r="AH53" s="154"/>
      <c r="AI53" s="159"/>
      <c r="AL53" s="165"/>
      <c r="AM53" s="183"/>
      <c r="AN53" s="183"/>
      <c r="AO53" s="139"/>
      <c r="AP53" s="139"/>
      <c r="AQ53" s="160"/>
      <c r="AR53" s="154"/>
      <c r="AS53" s="154"/>
    </row>
    <row r="54" spans="1:45" ht="13.5" customHeight="1">
      <c r="D54" s="96"/>
      <c r="E54" s="96"/>
      <c r="F54" s="166"/>
      <c r="G54" s="158"/>
      <c r="H54" s="158"/>
      <c r="I54" s="158"/>
      <c r="J54" s="158"/>
      <c r="K54" s="166"/>
      <c r="L54" s="166"/>
      <c r="M54" s="166"/>
      <c r="N54" s="166"/>
      <c r="O54" s="162"/>
      <c r="P54" s="162"/>
      <c r="Q54" s="162"/>
      <c r="R54" s="162"/>
      <c r="S54" s="166"/>
      <c r="T54" s="166"/>
      <c r="U54" s="166"/>
      <c r="V54" s="166"/>
      <c r="W54" s="158"/>
      <c r="X54" s="166"/>
      <c r="Y54" s="166"/>
      <c r="Z54" s="154"/>
      <c r="AA54" s="158"/>
      <c r="AB54" s="158"/>
      <c r="AC54" s="158"/>
      <c r="AD54" s="158"/>
      <c r="AE54" s="154"/>
      <c r="AF54" s="154"/>
      <c r="AG54" s="154"/>
      <c r="AH54" s="154"/>
      <c r="AI54" s="159"/>
      <c r="AL54" s="154"/>
      <c r="AM54" s="158"/>
      <c r="AN54" s="158"/>
      <c r="AO54" s="158"/>
      <c r="AP54" s="158"/>
      <c r="AQ54" s="154"/>
      <c r="AR54" s="154"/>
      <c r="AS54" s="154"/>
    </row>
    <row r="55" spans="1:45" s="42" customFormat="1" ht="13.5" customHeight="1">
      <c r="A55" s="167"/>
      <c r="D55" s="168"/>
      <c r="E55" s="168"/>
      <c r="F55" s="298"/>
      <c r="G55" s="298"/>
      <c r="H55" s="298"/>
      <c r="I55" s="298"/>
      <c r="J55" s="169"/>
      <c r="K55" s="169"/>
      <c r="L55" s="134"/>
      <c r="M55" s="134"/>
      <c r="N55" s="298"/>
      <c r="O55" s="298"/>
      <c r="P55" s="134"/>
      <c r="Q55" s="134"/>
      <c r="R55" s="298"/>
      <c r="S55" s="298"/>
      <c r="T55" s="134"/>
      <c r="U55" s="134"/>
      <c r="V55" s="170"/>
      <c r="W55" s="170"/>
      <c r="X55" s="134"/>
      <c r="Y55" s="134"/>
      <c r="Z55" s="171"/>
      <c r="AA55" s="171"/>
      <c r="AB55" s="136"/>
      <c r="AC55" s="136"/>
      <c r="AD55" s="171"/>
      <c r="AE55" s="171"/>
      <c r="AF55" s="172"/>
      <c r="AG55" s="172"/>
      <c r="AH55" s="173"/>
    </row>
    <row r="56" spans="1:45" s="42" customFormat="1" ht="13.5" customHeight="1">
      <c r="A56" s="167"/>
      <c r="D56" s="168"/>
      <c r="E56" s="168"/>
      <c r="F56" s="169"/>
      <c r="G56" s="169"/>
      <c r="H56" s="169"/>
      <c r="I56" s="169"/>
      <c r="J56" s="169"/>
      <c r="K56" s="169"/>
      <c r="L56" s="134"/>
      <c r="M56" s="134"/>
      <c r="N56" s="169"/>
      <c r="O56" s="169"/>
      <c r="P56" s="134"/>
      <c r="Q56" s="134"/>
      <c r="R56" s="169"/>
      <c r="S56" s="169"/>
      <c r="T56" s="134"/>
      <c r="U56" s="134"/>
      <c r="V56" s="174"/>
      <c r="W56" s="174"/>
      <c r="X56" s="134"/>
      <c r="Y56" s="134"/>
      <c r="Z56" s="189"/>
      <c r="AA56" s="189"/>
      <c r="AB56" s="136"/>
      <c r="AC56" s="136"/>
      <c r="AD56" s="189"/>
      <c r="AE56" s="189"/>
      <c r="AF56" s="172"/>
      <c r="AG56" s="172"/>
      <c r="AH56" s="173"/>
    </row>
    <row r="57" spans="1:45" s="42" customFormat="1" ht="13.5" customHeight="1">
      <c r="A57" s="167"/>
      <c r="D57" s="168"/>
      <c r="E57" s="168"/>
      <c r="F57" s="299"/>
      <c r="G57" s="299"/>
      <c r="H57" s="299"/>
      <c r="I57" s="299"/>
      <c r="J57" s="174"/>
      <c r="K57" s="174"/>
      <c r="L57" s="134"/>
      <c r="M57" s="134"/>
      <c r="N57" s="299"/>
      <c r="O57" s="299"/>
      <c r="P57" s="134"/>
      <c r="Q57" s="134"/>
      <c r="R57" s="299"/>
      <c r="S57" s="299"/>
      <c r="T57" s="134"/>
      <c r="U57" s="134"/>
      <c r="V57" s="174"/>
      <c r="W57" s="174"/>
      <c r="X57" s="134"/>
      <c r="Y57" s="134"/>
      <c r="Z57" s="285"/>
      <c r="AA57" s="285"/>
      <c r="AB57" s="136"/>
      <c r="AC57" s="136"/>
      <c r="AD57" s="285"/>
      <c r="AE57" s="285"/>
      <c r="AF57" s="172"/>
      <c r="AG57" s="172"/>
      <c r="AH57" s="173"/>
      <c r="AI57" s="173"/>
    </row>
    <row r="58" spans="1:45" s="137" customFormat="1" ht="13.5" customHeight="1">
      <c r="F58" s="284"/>
      <c r="G58" s="284"/>
      <c r="H58" s="284"/>
      <c r="I58" s="284"/>
      <c r="J58" s="175"/>
      <c r="K58" s="175"/>
      <c r="N58" s="284"/>
      <c r="O58" s="284"/>
      <c r="R58" s="284"/>
      <c r="S58" s="284"/>
      <c r="V58" s="175"/>
      <c r="W58" s="175"/>
      <c r="Z58" s="284"/>
      <c r="AA58" s="284"/>
      <c r="AD58" s="284"/>
      <c r="AE58" s="284"/>
      <c r="AF58" s="175"/>
      <c r="AG58" s="175"/>
    </row>
    <row r="59" spans="1:45" s="138" customFormat="1" ht="13.5" customHeight="1">
      <c r="F59" s="283"/>
      <c r="G59" s="283"/>
      <c r="H59" s="283"/>
      <c r="I59" s="283"/>
      <c r="J59" s="176"/>
      <c r="K59" s="176"/>
      <c r="N59" s="283"/>
      <c r="O59" s="283"/>
      <c r="R59" s="283"/>
      <c r="S59" s="283"/>
      <c r="V59" s="176"/>
      <c r="W59" s="176"/>
      <c r="Z59" s="283"/>
      <c r="AA59" s="283"/>
      <c r="AD59" s="283"/>
      <c r="AE59" s="283"/>
      <c r="AF59" s="176"/>
      <c r="AG59" s="176"/>
    </row>
    <row r="60" spans="1:45" s="138" customFormat="1" ht="13.5" customHeight="1">
      <c r="F60" s="282"/>
      <c r="G60" s="282"/>
      <c r="H60" s="282"/>
      <c r="I60" s="282"/>
      <c r="J60" s="177"/>
      <c r="K60" s="177"/>
      <c r="N60" s="282"/>
      <c r="O60" s="282"/>
      <c r="R60" s="282"/>
      <c r="S60" s="282"/>
      <c r="V60" s="177"/>
      <c r="W60" s="177"/>
      <c r="Z60" s="282"/>
      <c r="AA60" s="282"/>
      <c r="AD60" s="282"/>
      <c r="AE60" s="282"/>
      <c r="AF60" s="177"/>
      <c r="AG60" s="177"/>
    </row>
    <row r="61" spans="1:45" s="139" customFormat="1" ht="13.5" customHeight="1">
      <c r="F61" s="183"/>
      <c r="H61" s="183"/>
      <c r="X61" s="140"/>
      <c r="Y61" s="140"/>
      <c r="Z61" s="140"/>
      <c r="AA61" s="140"/>
      <c r="AB61" s="141"/>
      <c r="AC61" s="141"/>
      <c r="AE61" s="183"/>
      <c r="AF61" s="183"/>
      <c r="AG61" s="183"/>
      <c r="AH61" s="183"/>
    </row>
    <row r="62" spans="1:45" ht="13.5" customHeight="1">
      <c r="F62" s="59"/>
      <c r="H62" s="59"/>
      <c r="S62" s="43"/>
      <c r="T62" s="43"/>
      <c r="U62" s="43"/>
      <c r="V62" s="43"/>
      <c r="X62" s="153"/>
      <c r="Y62" s="153"/>
      <c r="Z62" s="153"/>
      <c r="AA62" s="153"/>
      <c r="AB62" s="150"/>
      <c r="AC62" s="150"/>
      <c r="AE62" s="59"/>
      <c r="AF62" s="59"/>
      <c r="AG62" s="59"/>
      <c r="AH62" s="59"/>
    </row>
    <row r="63" spans="1:45" ht="13.5" customHeight="1">
      <c r="F63" s="295"/>
      <c r="G63" s="295"/>
      <c r="H63" s="281"/>
      <c r="I63" s="281"/>
      <c r="J63" s="179"/>
      <c r="K63" s="179"/>
      <c r="L63" s="143"/>
      <c r="M63" s="143"/>
      <c r="N63" s="281"/>
      <c r="O63" s="281"/>
      <c r="P63" s="143"/>
      <c r="Q63" s="143"/>
      <c r="R63" s="281"/>
      <c r="S63" s="281"/>
      <c r="T63" s="43"/>
      <c r="U63" s="43"/>
      <c r="V63" s="178"/>
      <c r="W63" s="178"/>
      <c r="X63" s="153"/>
      <c r="Y63" s="153"/>
      <c r="Z63" s="295"/>
      <c r="AA63" s="295"/>
      <c r="AB63" s="150"/>
      <c r="AC63" s="150"/>
      <c r="AD63" s="295"/>
      <c r="AE63" s="295"/>
      <c r="AF63" s="59"/>
      <c r="AG63" s="59"/>
      <c r="AH63" s="59"/>
      <c r="AL63" s="295"/>
      <c r="AM63" s="295"/>
      <c r="AP63" s="295"/>
      <c r="AQ63" s="295"/>
    </row>
    <row r="64" spans="1:45" ht="13.5" customHeight="1">
      <c r="F64" s="59"/>
      <c r="G64" s="59"/>
      <c r="H64" s="143"/>
      <c r="I64" s="143"/>
      <c r="J64" s="142"/>
      <c r="K64" s="142"/>
      <c r="L64" s="143"/>
      <c r="M64" s="143"/>
      <c r="N64" s="142"/>
      <c r="O64" s="142"/>
      <c r="P64" s="143"/>
      <c r="Q64" s="143"/>
      <c r="R64" s="142"/>
      <c r="S64" s="142"/>
      <c r="T64" s="43"/>
      <c r="U64" s="43"/>
      <c r="W64" s="59"/>
      <c r="Z64" s="59"/>
      <c r="AA64" s="59"/>
      <c r="AD64" s="59"/>
      <c r="AE64" s="59"/>
      <c r="AF64" s="59"/>
      <c r="AG64" s="59"/>
      <c r="AH64" s="59"/>
    </row>
    <row r="65" spans="2:34" ht="13.5" customHeight="1">
      <c r="B65" s="59"/>
      <c r="C65" s="59"/>
      <c r="F65" s="59"/>
      <c r="G65" s="59"/>
      <c r="J65" s="59"/>
      <c r="K65" s="59"/>
      <c r="N65" s="59"/>
      <c r="O65" s="59"/>
      <c r="R65" s="59"/>
      <c r="T65" s="43"/>
      <c r="U65" s="43"/>
      <c r="W65" s="59"/>
      <c r="Z65" s="59"/>
      <c r="AA65" s="59"/>
      <c r="AD65" s="59"/>
      <c r="AE65" s="59"/>
      <c r="AF65" s="59"/>
      <c r="AG65" s="59"/>
      <c r="AH65" s="59"/>
    </row>
    <row r="66" spans="2:34" ht="13.5" customHeight="1">
      <c r="B66" s="59"/>
      <c r="C66" s="59"/>
      <c r="F66" s="59"/>
      <c r="G66" s="59"/>
      <c r="J66" s="59"/>
      <c r="K66" s="59"/>
      <c r="N66" s="59"/>
      <c r="O66" s="59"/>
      <c r="R66" s="59"/>
      <c r="T66" s="43"/>
      <c r="U66" s="43"/>
      <c r="W66" s="59"/>
      <c r="Z66" s="59"/>
      <c r="AA66" s="59"/>
      <c r="AD66" s="59"/>
      <c r="AE66" s="59"/>
      <c r="AF66" s="59"/>
      <c r="AG66" s="59"/>
      <c r="AH66" s="59"/>
    </row>
    <row r="67" spans="2:34" ht="13.5" customHeight="1">
      <c r="B67" s="59"/>
      <c r="C67" s="59"/>
      <c r="F67" s="59"/>
      <c r="G67" s="59"/>
      <c r="J67" s="59"/>
      <c r="K67" s="59"/>
      <c r="N67" s="59"/>
      <c r="O67" s="59"/>
      <c r="R67" s="59"/>
      <c r="T67" s="43"/>
      <c r="U67" s="43"/>
      <c r="W67" s="59"/>
      <c r="Z67" s="59"/>
      <c r="AA67" s="59"/>
      <c r="AD67" s="59"/>
      <c r="AE67" s="59"/>
      <c r="AF67" s="59"/>
      <c r="AG67" s="59"/>
      <c r="AH67" s="59"/>
    </row>
    <row r="68" spans="2:34" ht="13.5" customHeight="1">
      <c r="B68" s="59"/>
      <c r="C68" s="59"/>
      <c r="F68" s="59"/>
      <c r="G68" s="59"/>
      <c r="J68" s="59"/>
      <c r="K68" s="59"/>
      <c r="N68" s="59"/>
      <c r="O68" s="59"/>
      <c r="R68" s="59"/>
      <c r="T68" s="43"/>
      <c r="U68" s="43"/>
      <c r="W68" s="59"/>
      <c r="Z68" s="59"/>
      <c r="AA68" s="59"/>
      <c r="AD68" s="59"/>
      <c r="AE68" s="59"/>
      <c r="AF68" s="59"/>
      <c r="AG68" s="59"/>
      <c r="AH68" s="59"/>
    </row>
    <row r="69" spans="2:34" ht="13.5" customHeight="1">
      <c r="B69" s="59"/>
      <c r="C69" s="59"/>
      <c r="F69" s="59"/>
      <c r="G69" s="59"/>
      <c r="J69" s="59"/>
      <c r="K69" s="59"/>
      <c r="N69" s="59"/>
      <c r="O69" s="59"/>
      <c r="R69" s="59"/>
      <c r="T69" s="43"/>
      <c r="U69" s="43"/>
      <c r="W69" s="59"/>
      <c r="Z69" s="59"/>
      <c r="AA69" s="59"/>
      <c r="AD69" s="59"/>
      <c r="AE69" s="59"/>
      <c r="AF69" s="59"/>
      <c r="AG69" s="59"/>
      <c r="AH69" s="59"/>
    </row>
    <row r="70" spans="2:34" ht="13.5" customHeight="1">
      <c r="B70" s="59"/>
      <c r="C70" s="59"/>
      <c r="F70" s="59"/>
      <c r="G70" s="59"/>
      <c r="J70" s="59"/>
      <c r="K70" s="59"/>
      <c r="N70" s="59"/>
      <c r="O70" s="59"/>
      <c r="R70" s="59"/>
      <c r="T70" s="43"/>
      <c r="U70" s="43"/>
      <c r="W70" s="59"/>
      <c r="Z70" s="59"/>
      <c r="AA70" s="59"/>
      <c r="AD70" s="59"/>
      <c r="AE70" s="59"/>
      <c r="AF70" s="59"/>
      <c r="AG70" s="59"/>
      <c r="AH70" s="59"/>
    </row>
    <row r="71" spans="2:34" ht="13.5" customHeight="1">
      <c r="B71" s="59"/>
      <c r="C71" s="59"/>
      <c r="F71" s="59"/>
      <c r="G71" s="59"/>
      <c r="J71" s="59"/>
      <c r="K71" s="59"/>
      <c r="N71" s="59"/>
      <c r="O71" s="59"/>
      <c r="R71" s="59"/>
      <c r="T71" s="43"/>
      <c r="U71" s="43"/>
      <c r="W71" s="59"/>
      <c r="Z71" s="59"/>
      <c r="AA71" s="59"/>
      <c r="AD71" s="59"/>
      <c r="AE71" s="59"/>
      <c r="AF71" s="59"/>
      <c r="AG71" s="59"/>
      <c r="AH71" s="59"/>
    </row>
    <row r="72" spans="2:34" ht="13.5" customHeight="1">
      <c r="B72" s="59"/>
      <c r="C72" s="59"/>
      <c r="F72" s="59"/>
      <c r="G72" s="59"/>
      <c r="J72" s="59"/>
      <c r="K72" s="59"/>
      <c r="N72" s="59"/>
      <c r="O72" s="59"/>
      <c r="R72" s="59"/>
      <c r="T72" s="43"/>
      <c r="U72" s="43"/>
      <c r="W72" s="59"/>
      <c r="Z72" s="59"/>
      <c r="AA72" s="59"/>
      <c r="AD72" s="59"/>
      <c r="AE72" s="59"/>
      <c r="AF72" s="59"/>
      <c r="AG72" s="59"/>
      <c r="AH72" s="59"/>
    </row>
    <row r="73" spans="2:34" ht="13.5" customHeight="1">
      <c r="B73" s="59"/>
      <c r="C73" s="59"/>
      <c r="F73" s="59"/>
      <c r="G73" s="59"/>
      <c r="J73" s="59"/>
      <c r="K73" s="59"/>
      <c r="N73" s="59"/>
      <c r="O73" s="59"/>
      <c r="R73" s="59"/>
      <c r="T73" s="43"/>
      <c r="U73" s="43"/>
      <c r="W73" s="59"/>
      <c r="Z73" s="59"/>
      <c r="AA73" s="59"/>
      <c r="AD73" s="59"/>
      <c r="AE73" s="59"/>
      <c r="AF73" s="59"/>
      <c r="AG73" s="59"/>
      <c r="AH73" s="59"/>
    </row>
    <row r="74" spans="2:34" ht="13.5" customHeight="1">
      <c r="B74" s="59"/>
      <c r="C74" s="59"/>
      <c r="F74" s="59"/>
      <c r="G74" s="59"/>
      <c r="J74" s="59"/>
      <c r="K74" s="59"/>
      <c r="N74" s="59"/>
      <c r="O74" s="59"/>
      <c r="R74" s="59"/>
      <c r="T74" s="43"/>
      <c r="U74" s="43"/>
      <c r="W74" s="59"/>
      <c r="Z74" s="59"/>
      <c r="AA74" s="59"/>
      <c r="AD74" s="59"/>
      <c r="AE74" s="59"/>
      <c r="AF74" s="59"/>
      <c r="AG74" s="59"/>
      <c r="AH74" s="59"/>
    </row>
    <row r="75" spans="2:34" ht="13.5" customHeight="1">
      <c r="B75" s="59"/>
      <c r="C75" s="59"/>
      <c r="F75" s="59"/>
      <c r="G75" s="59"/>
      <c r="J75" s="59"/>
      <c r="K75" s="59"/>
      <c r="N75" s="59"/>
      <c r="O75" s="59"/>
      <c r="R75" s="59"/>
      <c r="T75" s="43"/>
      <c r="U75" s="43"/>
      <c r="W75" s="59"/>
      <c r="Z75" s="59"/>
      <c r="AA75" s="59"/>
      <c r="AD75" s="59"/>
      <c r="AE75" s="59"/>
      <c r="AF75" s="59"/>
      <c r="AG75" s="59"/>
      <c r="AH75" s="59"/>
    </row>
    <row r="76" spans="2:34" ht="13.5" customHeight="1">
      <c r="B76" s="59"/>
      <c r="C76" s="59"/>
      <c r="F76" s="59"/>
      <c r="G76" s="59"/>
      <c r="J76" s="59"/>
      <c r="K76" s="59"/>
      <c r="N76" s="59"/>
      <c r="O76" s="59"/>
      <c r="R76" s="59"/>
      <c r="T76" s="43"/>
      <c r="U76" s="43"/>
      <c r="W76" s="59"/>
      <c r="Z76" s="59"/>
      <c r="AA76" s="59"/>
      <c r="AD76" s="59"/>
      <c r="AE76" s="59"/>
      <c r="AF76" s="59"/>
      <c r="AG76" s="59"/>
      <c r="AH76" s="59"/>
    </row>
    <row r="77" spans="2:34" ht="13.5" customHeight="1">
      <c r="B77" s="59"/>
      <c r="C77" s="59"/>
      <c r="F77" s="59"/>
      <c r="G77" s="59"/>
      <c r="J77" s="59"/>
      <c r="K77" s="59"/>
      <c r="N77" s="59"/>
      <c r="O77" s="59"/>
      <c r="R77" s="59"/>
      <c r="T77" s="43"/>
      <c r="U77" s="43"/>
      <c r="W77" s="59"/>
      <c r="Z77" s="59"/>
      <c r="AA77" s="59"/>
      <c r="AD77" s="59"/>
      <c r="AE77" s="59"/>
      <c r="AF77" s="59"/>
      <c r="AG77" s="59"/>
      <c r="AH77" s="59"/>
    </row>
    <row r="78" spans="2:34" ht="13.5" customHeight="1">
      <c r="B78" s="59"/>
      <c r="C78" s="59"/>
      <c r="F78" s="59"/>
      <c r="G78" s="59"/>
      <c r="J78" s="59"/>
      <c r="K78" s="59"/>
      <c r="N78" s="59"/>
      <c r="O78" s="59"/>
      <c r="R78" s="59"/>
      <c r="T78" s="43"/>
      <c r="U78" s="43"/>
      <c r="W78" s="59"/>
      <c r="Z78" s="59"/>
      <c r="AA78" s="59"/>
      <c r="AD78" s="59"/>
      <c r="AE78" s="59"/>
      <c r="AF78" s="59"/>
      <c r="AG78" s="59"/>
      <c r="AH78" s="59"/>
    </row>
    <row r="79" spans="2:34" ht="13.5" customHeight="1">
      <c r="B79" s="59"/>
      <c r="C79" s="59"/>
      <c r="F79" s="59"/>
      <c r="G79" s="59"/>
      <c r="J79" s="59"/>
      <c r="K79" s="59"/>
      <c r="N79" s="59"/>
      <c r="O79" s="59"/>
      <c r="R79" s="59"/>
      <c r="T79" s="43"/>
      <c r="U79" s="43"/>
      <c r="W79" s="59"/>
      <c r="Z79" s="59"/>
      <c r="AA79" s="59"/>
      <c r="AD79" s="59"/>
      <c r="AE79" s="59"/>
      <c r="AF79" s="59"/>
      <c r="AG79" s="59"/>
      <c r="AH79" s="59"/>
    </row>
    <row r="80" spans="2:34" ht="13.5" customHeight="1">
      <c r="B80" s="59"/>
      <c r="C80" s="59"/>
      <c r="F80" s="59"/>
      <c r="G80" s="59"/>
      <c r="J80" s="59"/>
      <c r="K80" s="59"/>
      <c r="N80" s="59"/>
      <c r="O80" s="59"/>
      <c r="Q80" s="193"/>
      <c r="R80" s="59"/>
      <c r="T80" s="43"/>
      <c r="U80" s="43"/>
      <c r="W80" s="59"/>
      <c r="Z80" s="59"/>
      <c r="AA80" s="59"/>
      <c r="AD80" s="59"/>
      <c r="AE80" s="59"/>
      <c r="AF80" s="59"/>
      <c r="AG80" s="59"/>
      <c r="AH80" s="59"/>
    </row>
    <row r="81" spans="2:47" ht="13.5" customHeight="1">
      <c r="B81" s="59"/>
      <c r="C81" s="59"/>
      <c r="F81" s="59"/>
      <c r="G81" s="59"/>
      <c r="J81" s="59"/>
      <c r="K81" s="59"/>
      <c r="N81" s="59"/>
      <c r="O81" s="59"/>
      <c r="R81" s="59"/>
      <c r="T81" s="43"/>
      <c r="U81" s="43"/>
      <c r="W81" s="59"/>
      <c r="Z81" s="59"/>
      <c r="AA81" s="59"/>
      <c r="AD81" s="59"/>
      <c r="AE81" s="59"/>
      <c r="AF81" s="59"/>
      <c r="AG81" s="59"/>
      <c r="AH81" s="59"/>
    </row>
    <row r="82" spans="2:47" ht="13.5" customHeight="1">
      <c r="B82" s="151"/>
      <c r="O82" s="152"/>
      <c r="W82" s="296"/>
      <c r="X82" s="296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L82" s="151"/>
    </row>
    <row r="83" spans="2:47" ht="13.5" customHeight="1">
      <c r="B83" s="151"/>
      <c r="F83" s="293"/>
      <c r="G83" s="293"/>
      <c r="H83" s="293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</row>
    <row r="84" spans="2:47" ht="13.5" customHeight="1">
      <c r="B84" s="15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AE84" s="293"/>
      <c r="AF84" s="293"/>
      <c r="AG84" s="293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</row>
    <row r="85" spans="2:47" ht="13.5" customHeight="1">
      <c r="B85" s="15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AE85" s="293"/>
      <c r="AF85" s="293"/>
      <c r="AG85" s="293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</row>
    <row r="86" spans="2:47" ht="13.5" customHeight="1">
      <c r="B86" s="15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AE86" s="293"/>
      <c r="AF86" s="293"/>
      <c r="AG86" s="293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</row>
    <row r="87" spans="2:47" ht="13.5" customHeight="1"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291"/>
      <c r="P87" s="291"/>
      <c r="Q87" s="154"/>
      <c r="R87" s="154"/>
      <c r="S87" s="182"/>
      <c r="T87" s="182"/>
      <c r="U87" s="182"/>
      <c r="V87" s="182"/>
      <c r="W87" s="154"/>
      <c r="X87" s="154"/>
      <c r="Y87" s="154"/>
      <c r="Z87" s="154"/>
      <c r="AA87" s="154"/>
      <c r="AB87" s="154"/>
      <c r="AC87" s="154"/>
      <c r="AD87" s="154"/>
      <c r="AE87" s="287"/>
      <c r="AF87" s="287"/>
      <c r="AG87" s="287"/>
      <c r="AH87" s="287"/>
      <c r="AI87" s="159"/>
      <c r="AM87" s="292"/>
      <c r="AN87" s="292"/>
      <c r="AO87" s="292"/>
      <c r="AP87" s="292"/>
    </row>
    <row r="88" spans="2:47" ht="13.5" customHeight="1">
      <c r="C88" s="154"/>
      <c r="D88" s="154"/>
      <c r="E88" s="154"/>
      <c r="F88" s="154"/>
      <c r="H88" s="160"/>
      <c r="I88" s="154"/>
      <c r="J88" s="154"/>
      <c r="K88" s="154"/>
      <c r="L88" s="154"/>
      <c r="M88" s="154"/>
      <c r="N88" s="154"/>
      <c r="O88" s="287"/>
      <c r="P88" s="287"/>
      <c r="Q88" s="287"/>
      <c r="R88" s="287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9"/>
      <c r="AK88" s="161"/>
      <c r="AM88" s="292"/>
      <c r="AN88" s="292"/>
      <c r="AO88" s="292"/>
      <c r="AP88" s="292"/>
    </row>
    <row r="89" spans="2:47" ht="13.5" customHeight="1">
      <c r="C89" s="154"/>
      <c r="D89" s="154"/>
      <c r="E89" s="154"/>
      <c r="F89" s="154"/>
      <c r="G89" s="154"/>
      <c r="H89" s="160"/>
      <c r="I89" s="154"/>
      <c r="J89" s="154"/>
      <c r="K89" s="154"/>
      <c r="L89" s="154"/>
      <c r="M89" s="154"/>
      <c r="N89" s="154"/>
      <c r="O89" s="287"/>
      <c r="P89" s="287"/>
      <c r="Q89" s="287"/>
      <c r="R89" s="287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293"/>
      <c r="AF89" s="293"/>
      <c r="AG89" s="293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</row>
    <row r="90" spans="2:47" ht="13.5" customHeight="1">
      <c r="C90" s="154"/>
      <c r="D90" s="154"/>
      <c r="E90" s="154"/>
      <c r="F90" s="154"/>
      <c r="H90" s="160"/>
      <c r="I90" s="154"/>
      <c r="J90" s="154"/>
      <c r="K90" s="154"/>
      <c r="L90" s="154"/>
      <c r="M90" s="154"/>
      <c r="N90" s="154"/>
      <c r="O90" s="162"/>
      <c r="P90" s="162"/>
      <c r="Q90" s="162"/>
      <c r="R90" s="162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293"/>
      <c r="AF90" s="293"/>
      <c r="AG90" s="293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</row>
    <row r="91" spans="2:47" ht="13.5" customHeight="1">
      <c r="C91" s="154"/>
      <c r="D91" s="154"/>
      <c r="E91" s="154"/>
      <c r="F91" s="154"/>
      <c r="H91" s="160"/>
      <c r="I91" s="154"/>
      <c r="J91" s="154"/>
      <c r="K91" s="154"/>
      <c r="L91" s="154"/>
      <c r="M91" s="154"/>
      <c r="N91" s="154"/>
      <c r="O91" s="162"/>
      <c r="P91" s="162"/>
      <c r="Q91" s="162"/>
      <c r="R91" s="162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293"/>
      <c r="AF91" s="293"/>
      <c r="AG91" s="293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</row>
    <row r="92" spans="2:47" ht="13.5" customHeight="1">
      <c r="D92" s="160"/>
      <c r="E92" s="154"/>
      <c r="F92" s="154"/>
      <c r="G92" s="287"/>
      <c r="H92" s="287"/>
      <c r="I92" s="287"/>
      <c r="J92" s="287"/>
      <c r="K92" s="154"/>
      <c r="L92" s="154"/>
      <c r="M92" s="160"/>
      <c r="N92" s="154"/>
      <c r="O92" s="154"/>
      <c r="P92" s="154"/>
      <c r="Q92" s="154"/>
      <c r="R92" s="154"/>
      <c r="S92" s="43"/>
      <c r="T92" s="160"/>
      <c r="U92" s="154"/>
      <c r="V92" s="154"/>
      <c r="W92" s="287"/>
      <c r="X92" s="287"/>
      <c r="Y92" s="287"/>
      <c r="Z92" s="287"/>
      <c r="AA92" s="154"/>
      <c r="AB92" s="154"/>
      <c r="AC92" s="154"/>
      <c r="AD92" s="154"/>
      <c r="AE92" s="154"/>
      <c r="AF92" s="154"/>
      <c r="AG92" s="154"/>
      <c r="AH92" s="154"/>
      <c r="AI92" s="159"/>
      <c r="AL92" s="139"/>
      <c r="AM92" s="290"/>
      <c r="AN92" s="290"/>
      <c r="AO92" s="139"/>
      <c r="AP92" s="139"/>
      <c r="AQ92" s="139"/>
      <c r="AR92" s="154"/>
      <c r="AS92" s="154"/>
    </row>
    <row r="93" spans="2:47" ht="13.5" customHeight="1">
      <c r="C93" s="154"/>
      <c r="D93" s="160"/>
      <c r="E93" s="154"/>
      <c r="F93" s="154"/>
      <c r="G93" s="287"/>
      <c r="H93" s="287"/>
      <c r="I93" s="287"/>
      <c r="J93" s="287"/>
      <c r="K93" s="154"/>
      <c r="L93" s="154"/>
      <c r="M93" s="160"/>
      <c r="N93" s="154"/>
      <c r="O93" s="162"/>
      <c r="P93" s="162"/>
      <c r="Q93" s="162"/>
      <c r="R93" s="162"/>
      <c r="S93" s="154"/>
      <c r="T93" s="160"/>
      <c r="U93" s="154"/>
      <c r="V93" s="154"/>
      <c r="W93" s="287"/>
      <c r="X93" s="287"/>
      <c r="Y93" s="287"/>
      <c r="Z93" s="287"/>
      <c r="AA93" s="154"/>
      <c r="AB93" s="154"/>
      <c r="AC93" s="160"/>
      <c r="AD93" s="154"/>
      <c r="AE93" s="154"/>
      <c r="AF93" s="154"/>
      <c r="AG93" s="154"/>
      <c r="AH93" s="154"/>
      <c r="AI93" s="159"/>
      <c r="AK93" s="161"/>
    </row>
    <row r="94" spans="2:47" ht="13.5" customHeight="1">
      <c r="C94" s="154"/>
      <c r="D94" s="160"/>
      <c r="E94" s="154"/>
      <c r="F94" s="154"/>
      <c r="G94" s="182"/>
      <c r="H94" s="182"/>
      <c r="I94" s="154"/>
      <c r="J94" s="154"/>
      <c r="K94" s="154"/>
      <c r="L94" s="154"/>
      <c r="M94" s="160"/>
      <c r="N94" s="154"/>
      <c r="O94" s="162"/>
      <c r="P94" s="162"/>
      <c r="Q94" s="162"/>
      <c r="R94" s="162"/>
      <c r="S94" s="154"/>
      <c r="T94" s="160"/>
      <c r="U94" s="154"/>
      <c r="V94" s="154"/>
      <c r="W94" s="154"/>
      <c r="X94" s="154"/>
      <c r="Y94" s="182"/>
      <c r="Z94" s="182"/>
      <c r="AA94" s="154"/>
      <c r="AB94" s="154"/>
      <c r="AC94" s="160"/>
      <c r="AD94" s="154"/>
      <c r="AE94" s="154"/>
      <c r="AF94" s="154"/>
      <c r="AG94" s="154"/>
      <c r="AH94" s="154"/>
      <c r="AI94" s="159"/>
      <c r="AK94" s="161"/>
    </row>
    <row r="95" spans="2:47" ht="13.5" customHeight="1">
      <c r="C95" s="291"/>
      <c r="D95" s="291"/>
      <c r="E95" s="154"/>
      <c r="F95" s="154"/>
      <c r="G95" s="287"/>
      <c r="H95" s="287"/>
      <c r="I95" s="287"/>
      <c r="J95" s="287"/>
      <c r="K95" s="154"/>
      <c r="L95" s="154"/>
      <c r="M95" s="291"/>
      <c r="N95" s="291"/>
      <c r="O95" s="154"/>
      <c r="P95" s="154"/>
      <c r="Q95" s="154"/>
      <c r="R95" s="154"/>
      <c r="S95" s="291"/>
      <c r="T95" s="291"/>
      <c r="U95" s="154"/>
      <c r="V95" s="154"/>
      <c r="W95" s="287"/>
      <c r="X95" s="287"/>
      <c r="Y95" s="287"/>
      <c r="Z95" s="287"/>
      <c r="AA95" s="154"/>
      <c r="AB95" s="154"/>
      <c r="AC95" s="291"/>
      <c r="AD95" s="291"/>
      <c r="AE95" s="154"/>
      <c r="AF95" s="154"/>
      <c r="AG95" s="154"/>
      <c r="AH95" s="154"/>
      <c r="AI95" s="159"/>
      <c r="AL95" s="139"/>
      <c r="AM95" s="290"/>
      <c r="AN95" s="290"/>
      <c r="AO95" s="139"/>
      <c r="AP95" s="139"/>
      <c r="AQ95" s="139"/>
      <c r="AR95" s="154"/>
      <c r="AS95" s="154"/>
    </row>
    <row r="96" spans="2:47" ht="13.5" customHeight="1">
      <c r="B96" s="160"/>
      <c r="C96" s="287"/>
      <c r="D96" s="287"/>
      <c r="E96" s="287"/>
      <c r="F96" s="287"/>
      <c r="G96" s="160"/>
      <c r="H96" s="162"/>
      <c r="I96" s="154"/>
      <c r="J96" s="160"/>
      <c r="K96" s="287"/>
      <c r="L96" s="287"/>
      <c r="M96" s="287"/>
      <c r="N96" s="287"/>
      <c r="O96" s="160"/>
      <c r="P96" s="154"/>
      <c r="Q96" s="154"/>
      <c r="R96" s="160"/>
      <c r="S96" s="287"/>
      <c r="T96" s="287"/>
      <c r="U96" s="287"/>
      <c r="V96" s="287"/>
      <c r="W96" s="160"/>
      <c r="X96" s="154"/>
      <c r="Y96" s="154"/>
      <c r="Z96" s="160"/>
      <c r="AA96" s="287"/>
      <c r="AB96" s="287"/>
      <c r="AC96" s="287"/>
      <c r="AD96" s="287"/>
      <c r="AE96" s="160"/>
      <c r="AF96" s="154"/>
      <c r="AG96" s="154"/>
      <c r="AH96" s="154"/>
      <c r="AI96" s="159"/>
      <c r="AL96" s="160"/>
      <c r="AM96" s="287"/>
      <c r="AN96" s="287"/>
      <c r="AO96" s="287"/>
      <c r="AP96" s="287"/>
      <c r="AQ96" s="160"/>
      <c r="AR96" s="154"/>
      <c r="AS96" s="154"/>
    </row>
    <row r="97" spans="1:47" ht="13.5" customHeight="1">
      <c r="B97" s="160"/>
      <c r="C97" s="287"/>
      <c r="D97" s="287"/>
      <c r="E97" s="287"/>
      <c r="F97" s="287"/>
      <c r="G97" s="160"/>
      <c r="H97" s="162"/>
      <c r="I97" s="162"/>
      <c r="J97" s="160"/>
      <c r="K97" s="287"/>
      <c r="L97" s="287"/>
      <c r="M97" s="287"/>
      <c r="N97" s="287"/>
      <c r="O97" s="160"/>
      <c r="P97" s="154"/>
      <c r="Q97" s="154"/>
      <c r="R97" s="160"/>
      <c r="S97" s="287"/>
      <c r="T97" s="287"/>
      <c r="U97" s="287"/>
      <c r="V97" s="287"/>
      <c r="W97" s="160"/>
      <c r="X97" s="162"/>
      <c r="Y97" s="162"/>
      <c r="Z97" s="160"/>
      <c r="AA97" s="287"/>
      <c r="AB97" s="287"/>
      <c r="AC97" s="287"/>
      <c r="AD97" s="287"/>
      <c r="AE97" s="160"/>
      <c r="AF97" s="154"/>
      <c r="AG97" s="154"/>
      <c r="AH97" s="154"/>
      <c r="AI97" s="159"/>
      <c r="AL97" s="160"/>
      <c r="AM97" s="287"/>
      <c r="AN97" s="287"/>
      <c r="AO97" s="287"/>
      <c r="AP97" s="287"/>
      <c r="AQ97" s="160"/>
      <c r="AR97" s="154"/>
      <c r="AS97" s="154"/>
    </row>
    <row r="98" spans="1:47" ht="13.5" customHeight="1">
      <c r="B98" s="160"/>
      <c r="C98" s="182"/>
      <c r="D98" s="182"/>
      <c r="E98" s="154"/>
      <c r="F98" s="154"/>
      <c r="G98" s="160"/>
      <c r="H98" s="162"/>
      <c r="I98" s="162"/>
      <c r="J98" s="160"/>
      <c r="K98" s="154"/>
      <c r="L98" s="154"/>
      <c r="M98" s="182"/>
      <c r="N98" s="182"/>
      <c r="O98" s="160"/>
      <c r="P98" s="154"/>
      <c r="Q98" s="154"/>
      <c r="R98" s="160"/>
      <c r="S98" s="182"/>
      <c r="T98" s="182"/>
      <c r="U98" s="154"/>
      <c r="V98" s="154"/>
      <c r="W98" s="160"/>
      <c r="X98" s="162"/>
      <c r="Y98" s="162"/>
      <c r="Z98" s="160"/>
      <c r="AA98" s="154"/>
      <c r="AB98" s="154"/>
      <c r="AC98" s="182"/>
      <c r="AD98" s="182"/>
      <c r="AE98" s="160"/>
      <c r="AF98" s="154"/>
      <c r="AG98" s="154"/>
      <c r="AH98" s="154"/>
      <c r="AI98" s="184"/>
      <c r="AJ98" s="143"/>
      <c r="AK98" s="143"/>
      <c r="AL98" s="185"/>
      <c r="AM98" s="186"/>
      <c r="AN98" s="186"/>
      <c r="AO98" s="187"/>
      <c r="AP98" s="187"/>
      <c r="AQ98" s="185"/>
      <c r="AR98" s="188"/>
      <c r="AS98" s="154"/>
    </row>
    <row r="99" spans="1:47" ht="13.5" customHeight="1">
      <c r="A99" s="52"/>
      <c r="B99" s="104"/>
      <c r="C99" s="288"/>
      <c r="D99" s="288"/>
      <c r="E99" s="288"/>
      <c r="F99" s="288"/>
      <c r="G99" s="104"/>
      <c r="H99" s="104"/>
      <c r="I99" s="104"/>
      <c r="J99" s="104"/>
      <c r="K99" s="288"/>
      <c r="L99" s="288"/>
      <c r="M99" s="288"/>
      <c r="N99" s="288"/>
      <c r="O99" s="104"/>
      <c r="P99" s="104"/>
      <c r="Q99" s="104"/>
      <c r="R99" s="104"/>
      <c r="S99" s="288"/>
      <c r="T99" s="288"/>
      <c r="U99" s="288"/>
      <c r="V99" s="288"/>
      <c r="W99" s="104"/>
      <c r="X99" s="104"/>
      <c r="Y99" s="104"/>
      <c r="Z99" s="104"/>
      <c r="AA99" s="288"/>
      <c r="AB99" s="288"/>
      <c r="AC99" s="288"/>
      <c r="AD99" s="288"/>
      <c r="AE99" s="104"/>
      <c r="AF99" s="104"/>
      <c r="AG99" s="104"/>
      <c r="AH99" s="104"/>
      <c r="AI99" s="184"/>
      <c r="AJ99" s="143"/>
      <c r="AK99" s="143"/>
      <c r="AL99" s="188"/>
      <c r="AM99" s="289"/>
      <c r="AN99" s="289"/>
      <c r="AO99" s="289"/>
      <c r="AP99" s="289"/>
      <c r="AQ99" s="188"/>
      <c r="AR99" s="188"/>
      <c r="AS99" s="154"/>
    </row>
    <row r="100" spans="1:47" ht="13.5" customHeight="1">
      <c r="A100" s="52"/>
      <c r="B100" s="285"/>
      <c r="C100" s="285"/>
      <c r="D100" s="130"/>
      <c r="E100" s="130"/>
      <c r="F100" s="285"/>
      <c r="G100" s="285"/>
      <c r="H100" s="130"/>
      <c r="I100" s="130"/>
      <c r="J100" s="286"/>
      <c r="K100" s="286"/>
      <c r="L100" s="130"/>
      <c r="M100" s="130"/>
      <c r="N100" s="286"/>
      <c r="O100" s="286"/>
      <c r="P100" s="130"/>
      <c r="Q100" s="130"/>
      <c r="R100" s="286"/>
      <c r="S100" s="286"/>
      <c r="T100" s="130"/>
      <c r="U100" s="130"/>
      <c r="V100" s="286"/>
      <c r="W100" s="286"/>
      <c r="X100" s="130"/>
      <c r="Y100" s="130"/>
      <c r="Z100" s="286"/>
      <c r="AA100" s="286"/>
      <c r="AB100" s="130"/>
      <c r="AC100" s="130"/>
      <c r="AD100" s="286"/>
      <c r="AE100" s="286"/>
      <c r="AF100" s="189"/>
      <c r="AG100" s="189"/>
      <c r="AH100" s="130"/>
      <c r="AI100" s="130"/>
      <c r="AJ100" s="130"/>
      <c r="AK100" s="130"/>
      <c r="AL100" s="285"/>
      <c r="AM100" s="285"/>
      <c r="AN100" s="130"/>
      <c r="AO100" s="130"/>
      <c r="AP100" s="285"/>
      <c r="AQ100" s="285"/>
      <c r="AR100" s="130"/>
      <c r="AS100" s="190"/>
    </row>
    <row r="101" spans="1:47" ht="13.5" customHeight="1">
      <c r="A101" s="52"/>
      <c r="B101" s="191"/>
      <c r="C101" s="191"/>
      <c r="D101" s="130"/>
      <c r="E101" s="130"/>
      <c r="F101" s="191"/>
      <c r="G101" s="191"/>
      <c r="H101" s="130"/>
      <c r="I101" s="130"/>
      <c r="J101" s="189"/>
      <c r="K101" s="189"/>
      <c r="L101" s="130"/>
      <c r="M101" s="130"/>
      <c r="N101" s="189"/>
      <c r="O101" s="189"/>
      <c r="P101" s="130"/>
      <c r="Q101" s="130"/>
      <c r="R101" s="189"/>
      <c r="S101" s="189"/>
      <c r="T101" s="130"/>
      <c r="U101" s="130"/>
      <c r="V101" s="189"/>
      <c r="W101" s="189"/>
      <c r="X101" s="130"/>
      <c r="Y101" s="130"/>
      <c r="Z101" s="189"/>
      <c r="AA101" s="189"/>
      <c r="AB101" s="130"/>
      <c r="AC101" s="130"/>
      <c r="AD101" s="189"/>
      <c r="AE101" s="189"/>
      <c r="AF101" s="189"/>
      <c r="AG101" s="189"/>
      <c r="AH101" s="130"/>
      <c r="AI101" s="130"/>
      <c r="AJ101" s="130"/>
      <c r="AK101" s="130"/>
      <c r="AL101" s="191"/>
      <c r="AM101" s="191"/>
      <c r="AN101" s="130"/>
      <c r="AO101" s="130"/>
      <c r="AP101" s="191"/>
      <c r="AQ101" s="191"/>
      <c r="AR101" s="130"/>
      <c r="AS101" s="190"/>
    </row>
    <row r="102" spans="1:47" ht="13.5" customHeight="1">
      <c r="A102" s="52"/>
      <c r="B102" s="285"/>
      <c r="C102" s="285"/>
      <c r="D102" s="136"/>
      <c r="E102" s="136"/>
      <c r="F102" s="285"/>
      <c r="G102" s="285"/>
      <c r="H102" s="136"/>
      <c r="I102" s="136"/>
      <c r="J102" s="285"/>
      <c r="K102" s="285"/>
      <c r="L102" s="136"/>
      <c r="M102" s="136"/>
      <c r="N102" s="285"/>
      <c r="O102" s="285"/>
      <c r="P102" s="136"/>
      <c r="Q102" s="136"/>
      <c r="R102" s="285"/>
      <c r="S102" s="285"/>
      <c r="T102" s="136"/>
      <c r="U102" s="136"/>
      <c r="V102" s="285"/>
      <c r="W102" s="285"/>
      <c r="X102" s="136"/>
      <c r="Y102" s="136"/>
      <c r="Z102" s="285"/>
      <c r="AA102" s="285"/>
      <c r="AB102" s="136"/>
      <c r="AC102" s="136"/>
      <c r="AD102" s="285"/>
      <c r="AE102" s="285"/>
      <c r="AF102" s="191"/>
      <c r="AG102" s="191"/>
      <c r="AH102" s="136"/>
      <c r="AI102" s="136"/>
      <c r="AJ102" s="136"/>
      <c r="AK102" s="52"/>
      <c r="AL102" s="285"/>
      <c r="AM102" s="285"/>
      <c r="AN102" s="136"/>
      <c r="AO102" s="136"/>
      <c r="AP102" s="285"/>
      <c r="AQ102" s="285"/>
      <c r="AR102" s="136"/>
      <c r="AS102" s="135"/>
    </row>
    <row r="103" spans="1:47" s="137" customFormat="1" ht="13.5" customHeight="1">
      <c r="B103" s="284"/>
      <c r="C103" s="284"/>
      <c r="F103" s="284"/>
      <c r="G103" s="284"/>
      <c r="J103" s="284"/>
      <c r="K103" s="284"/>
      <c r="N103" s="284"/>
      <c r="O103" s="284"/>
      <c r="R103" s="284"/>
      <c r="S103" s="284"/>
      <c r="V103" s="284"/>
      <c r="W103" s="284"/>
      <c r="Z103" s="284"/>
      <c r="AA103" s="284"/>
      <c r="AD103" s="284"/>
      <c r="AE103" s="284"/>
      <c r="AF103" s="175"/>
      <c r="AG103" s="175"/>
      <c r="AL103" s="284"/>
      <c r="AM103" s="284"/>
      <c r="AP103" s="284"/>
      <c r="AQ103" s="284"/>
    </row>
    <row r="104" spans="1:47" ht="13.5" customHeight="1">
      <c r="B104" s="283"/>
      <c r="C104" s="283"/>
      <c r="D104" s="138"/>
      <c r="E104" s="138"/>
      <c r="F104" s="283"/>
      <c r="G104" s="283"/>
      <c r="H104" s="138"/>
      <c r="I104" s="138"/>
      <c r="J104" s="283"/>
      <c r="K104" s="283"/>
      <c r="L104" s="138"/>
      <c r="M104" s="138"/>
      <c r="N104" s="283"/>
      <c r="O104" s="283"/>
      <c r="P104" s="138"/>
      <c r="Q104" s="138"/>
      <c r="R104" s="283"/>
      <c r="S104" s="283"/>
      <c r="T104" s="138"/>
      <c r="U104" s="138"/>
      <c r="V104" s="283"/>
      <c r="W104" s="283"/>
      <c r="X104" s="138"/>
      <c r="Y104" s="138"/>
      <c r="Z104" s="283"/>
      <c r="AA104" s="283"/>
      <c r="AB104" s="138"/>
      <c r="AC104" s="138"/>
      <c r="AD104" s="283"/>
      <c r="AE104" s="283"/>
      <c r="AF104" s="176"/>
      <c r="AG104" s="176"/>
      <c r="AH104" s="138"/>
      <c r="AL104" s="283"/>
      <c r="AM104" s="283"/>
      <c r="AN104" s="138"/>
      <c r="AO104" s="138"/>
      <c r="AP104" s="283"/>
      <c r="AQ104" s="283"/>
      <c r="AR104" s="138"/>
      <c r="AS104" s="138"/>
    </row>
    <row r="105" spans="1:47" ht="13.5" customHeight="1">
      <c r="B105" s="282"/>
      <c r="C105" s="282"/>
      <c r="D105" s="138"/>
      <c r="E105" s="138"/>
      <c r="F105" s="282"/>
      <c r="G105" s="282"/>
      <c r="H105" s="138"/>
      <c r="I105" s="138"/>
      <c r="J105" s="282"/>
      <c r="K105" s="282"/>
      <c r="L105" s="138"/>
      <c r="M105" s="138"/>
      <c r="N105" s="282"/>
      <c r="O105" s="282"/>
      <c r="P105" s="138"/>
      <c r="Q105" s="138"/>
      <c r="R105" s="282"/>
      <c r="S105" s="282"/>
      <c r="T105" s="138"/>
      <c r="U105" s="138"/>
      <c r="V105" s="282"/>
      <c r="W105" s="282"/>
      <c r="X105" s="138"/>
      <c r="Y105" s="138"/>
      <c r="Z105" s="282"/>
      <c r="AA105" s="282"/>
      <c r="AB105" s="138"/>
      <c r="AC105" s="138"/>
      <c r="AD105" s="282"/>
      <c r="AE105" s="282"/>
      <c r="AF105" s="177"/>
      <c r="AG105" s="177"/>
      <c r="AH105" s="138"/>
      <c r="AL105" s="282"/>
      <c r="AM105" s="282"/>
      <c r="AN105" s="138"/>
      <c r="AO105" s="138"/>
      <c r="AP105" s="282"/>
      <c r="AQ105" s="282"/>
      <c r="AR105" s="138"/>
      <c r="AS105" s="138"/>
    </row>
    <row r="106" spans="1:47" s="139" customFormat="1" ht="13.5" customHeight="1">
      <c r="B106" s="183"/>
      <c r="T106" s="140"/>
      <c r="U106" s="140"/>
      <c r="V106" s="140"/>
      <c r="W106" s="140"/>
      <c r="X106" s="140"/>
      <c r="Y106" s="140"/>
      <c r="Z106" s="140"/>
      <c r="AA106" s="140"/>
      <c r="AB106" s="141"/>
      <c r="AC106" s="141"/>
      <c r="AE106" s="183"/>
      <c r="AF106" s="183"/>
      <c r="AG106" s="183"/>
      <c r="AH106" s="183"/>
      <c r="AL106" s="183"/>
    </row>
    <row r="107" spans="1:47" ht="13.5" customHeight="1">
      <c r="A107" s="143"/>
      <c r="B107" s="192"/>
      <c r="C107" s="142"/>
      <c r="D107" s="142"/>
      <c r="E107" s="142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43"/>
      <c r="T107" s="143"/>
      <c r="U107" s="142"/>
      <c r="V107" s="142"/>
      <c r="W107" s="144"/>
      <c r="X107" s="142"/>
      <c r="Y107" s="143"/>
      <c r="Z107" s="143"/>
      <c r="AA107" s="167"/>
      <c r="AB107" s="167"/>
      <c r="AC107" s="167"/>
      <c r="AD107" s="167"/>
      <c r="AE107" s="167"/>
      <c r="AF107" s="167"/>
      <c r="AG107" s="167"/>
      <c r="AH107" s="167"/>
      <c r="AI107" s="143"/>
      <c r="AJ107" s="143"/>
      <c r="AK107" s="143"/>
      <c r="AL107" s="192"/>
      <c r="AM107" s="142"/>
      <c r="AN107" s="142"/>
      <c r="AO107" s="142"/>
      <c r="AP107" s="167"/>
      <c r="AQ107" s="167"/>
      <c r="AR107" s="167"/>
      <c r="AS107" s="167"/>
      <c r="AT107" s="143"/>
      <c r="AU107" s="143"/>
    </row>
    <row r="108" spans="1:47" ht="13.5" customHeight="1">
      <c r="A108" s="143"/>
      <c r="B108" s="281"/>
      <c r="C108" s="281"/>
      <c r="D108" s="143"/>
      <c r="E108" s="143"/>
      <c r="F108" s="281"/>
      <c r="G108" s="281"/>
      <c r="H108" s="143"/>
      <c r="I108" s="143"/>
      <c r="J108" s="281"/>
      <c r="K108" s="281"/>
      <c r="L108" s="143"/>
      <c r="M108" s="143"/>
      <c r="N108" s="281"/>
      <c r="O108" s="281"/>
      <c r="P108" s="143"/>
      <c r="Q108" s="143"/>
      <c r="R108" s="281"/>
      <c r="S108" s="281"/>
      <c r="T108" s="144"/>
      <c r="U108" s="144"/>
      <c r="V108" s="281"/>
      <c r="W108" s="281"/>
      <c r="X108" s="144"/>
      <c r="Y108" s="144"/>
      <c r="Z108" s="281"/>
      <c r="AA108" s="281"/>
      <c r="AB108" s="145"/>
      <c r="AC108" s="145"/>
      <c r="AD108" s="281"/>
      <c r="AE108" s="281"/>
      <c r="AF108" s="142"/>
      <c r="AG108" s="142"/>
      <c r="AH108" s="142"/>
      <c r="AI108" s="143"/>
      <c r="AJ108" s="143"/>
      <c r="AK108" s="143"/>
      <c r="AL108" s="281"/>
      <c r="AM108" s="281"/>
      <c r="AN108" s="143"/>
      <c r="AO108" s="143"/>
      <c r="AP108" s="281"/>
      <c r="AQ108" s="281"/>
      <c r="AR108" s="143"/>
      <c r="AS108" s="143"/>
      <c r="AT108" s="143"/>
      <c r="AU108" s="143"/>
    </row>
    <row r="109" spans="1:47" ht="13.5" customHeight="1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2"/>
      <c r="T109" s="142"/>
      <c r="U109" s="142"/>
      <c r="V109" s="142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</row>
    <row r="110" spans="1:47" ht="13.5" customHeight="1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2"/>
      <c r="T110" s="142"/>
      <c r="U110" s="142"/>
      <c r="V110" s="142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</row>
    <row r="111" spans="1:47" ht="13.5" customHeight="1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2"/>
      <c r="T111" s="142"/>
      <c r="U111" s="142"/>
      <c r="V111" s="142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</row>
    <row r="112" spans="1:47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</sheetData>
  <mergeCells count="226">
    <mergeCell ref="Z108:AA108"/>
    <mergeCell ref="AD108:AE108"/>
    <mergeCell ref="AL108:AM108"/>
    <mergeCell ref="AP108:AQ108"/>
    <mergeCell ref="Z105:AA105"/>
    <mergeCell ref="AD105:AE105"/>
    <mergeCell ref="AL105:AM105"/>
    <mergeCell ref="AP105:AQ105"/>
    <mergeCell ref="B108:C108"/>
    <mergeCell ref="F108:G108"/>
    <mergeCell ref="J108:K108"/>
    <mergeCell ref="N108:O108"/>
    <mergeCell ref="R108:S108"/>
    <mergeCell ref="V108:W108"/>
    <mergeCell ref="Z104:AA104"/>
    <mergeCell ref="AD104:AE104"/>
    <mergeCell ref="AL104:AM104"/>
    <mergeCell ref="AP104:AQ104"/>
    <mergeCell ref="B105:C105"/>
    <mergeCell ref="F105:G105"/>
    <mergeCell ref="J105:K105"/>
    <mergeCell ref="N105:O105"/>
    <mergeCell ref="R105:S105"/>
    <mergeCell ref="V105:W105"/>
    <mergeCell ref="Z103:AA103"/>
    <mergeCell ref="AD103:AE103"/>
    <mergeCell ref="AL103:AM103"/>
    <mergeCell ref="AP103:AQ103"/>
    <mergeCell ref="B104:C104"/>
    <mergeCell ref="F104:G104"/>
    <mergeCell ref="J104:K104"/>
    <mergeCell ref="N104:O104"/>
    <mergeCell ref="R104:S104"/>
    <mergeCell ref="V104:W104"/>
    <mergeCell ref="Z102:AA102"/>
    <mergeCell ref="AD102:AE102"/>
    <mergeCell ref="AL102:AM102"/>
    <mergeCell ref="AP102:AQ102"/>
    <mergeCell ref="B103:C103"/>
    <mergeCell ref="F103:G103"/>
    <mergeCell ref="J103:K103"/>
    <mergeCell ref="N103:O103"/>
    <mergeCell ref="R103:S103"/>
    <mergeCell ref="V103:W103"/>
    <mergeCell ref="Z100:AA100"/>
    <mergeCell ref="AD100:AE100"/>
    <mergeCell ref="AL100:AM100"/>
    <mergeCell ref="AP100:AQ100"/>
    <mergeCell ref="B102:C102"/>
    <mergeCell ref="F102:G102"/>
    <mergeCell ref="J102:K102"/>
    <mergeCell ref="N102:O102"/>
    <mergeCell ref="R102:S102"/>
    <mergeCell ref="V102:W102"/>
    <mergeCell ref="B100:C100"/>
    <mergeCell ref="F100:G100"/>
    <mergeCell ref="J100:K100"/>
    <mergeCell ref="N100:O100"/>
    <mergeCell ref="R100:S100"/>
    <mergeCell ref="V100:W100"/>
    <mergeCell ref="C96:F97"/>
    <mergeCell ref="K96:N97"/>
    <mergeCell ref="S96:V97"/>
    <mergeCell ref="AA96:AD97"/>
    <mergeCell ref="AM96:AP97"/>
    <mergeCell ref="C99:F99"/>
    <mergeCell ref="K99:N99"/>
    <mergeCell ref="S99:V99"/>
    <mergeCell ref="AA99:AD99"/>
    <mergeCell ref="AM99:AP99"/>
    <mergeCell ref="G92:J93"/>
    <mergeCell ref="W92:Z93"/>
    <mergeCell ref="AM92:AN92"/>
    <mergeCell ref="C95:D95"/>
    <mergeCell ref="G95:J95"/>
    <mergeCell ref="M95:N95"/>
    <mergeCell ref="S95:T95"/>
    <mergeCell ref="W95:Z95"/>
    <mergeCell ref="AC95:AD95"/>
    <mergeCell ref="AM95:AN95"/>
    <mergeCell ref="O87:P87"/>
    <mergeCell ref="AE87:AH87"/>
    <mergeCell ref="AM87:AP88"/>
    <mergeCell ref="O88:R89"/>
    <mergeCell ref="AE89:AG91"/>
    <mergeCell ref="AH89:AU91"/>
    <mergeCell ref="AL63:AM63"/>
    <mergeCell ref="AP63:AQ63"/>
    <mergeCell ref="W82:X82"/>
    <mergeCell ref="F83:H83"/>
    <mergeCell ref="I83:X83"/>
    <mergeCell ref="AE84:AG86"/>
    <mergeCell ref="AH84:AU86"/>
    <mergeCell ref="F63:G63"/>
    <mergeCell ref="H63:I63"/>
    <mergeCell ref="N63:O63"/>
    <mergeCell ref="R63:S63"/>
    <mergeCell ref="Z63:AA63"/>
    <mergeCell ref="AD63:AE63"/>
    <mergeCell ref="F60:G60"/>
    <mergeCell ref="H60:I60"/>
    <mergeCell ref="N60:O60"/>
    <mergeCell ref="R60:S60"/>
    <mergeCell ref="Z60:AA60"/>
    <mergeCell ref="AD60:AE60"/>
    <mergeCell ref="F59:G59"/>
    <mergeCell ref="H59:I59"/>
    <mergeCell ref="N59:O59"/>
    <mergeCell ref="R59:S59"/>
    <mergeCell ref="Z59:AA59"/>
    <mergeCell ref="AD59:AE59"/>
    <mergeCell ref="Z57:AA57"/>
    <mergeCell ref="AD57:AE57"/>
    <mergeCell ref="F58:G58"/>
    <mergeCell ref="H58:I58"/>
    <mergeCell ref="N58:O58"/>
    <mergeCell ref="R58:S58"/>
    <mergeCell ref="Z58:AA58"/>
    <mergeCell ref="AD58:AE58"/>
    <mergeCell ref="O51:R51"/>
    <mergeCell ref="F55:G55"/>
    <mergeCell ref="H55:I55"/>
    <mergeCell ref="N55:O55"/>
    <mergeCell ref="R55:S55"/>
    <mergeCell ref="F57:G57"/>
    <mergeCell ref="H57:I57"/>
    <mergeCell ref="N57:O57"/>
    <mergeCell ref="R57:S57"/>
    <mergeCell ref="AA44:AC46"/>
    <mergeCell ref="AD44:AO46"/>
    <mergeCell ref="J47:O47"/>
    <mergeCell ref="AD47:AG47"/>
    <mergeCell ref="AA48:AC50"/>
    <mergeCell ref="AD48:AO50"/>
    <mergeCell ref="V34:W34"/>
    <mergeCell ref="Z34:AA34"/>
    <mergeCell ref="AD34:AE34"/>
    <mergeCell ref="AL34:AM34"/>
    <mergeCell ref="AP34:AQ34"/>
    <mergeCell ref="D42:F42"/>
    <mergeCell ref="G42:T42"/>
    <mergeCell ref="V27:W27"/>
    <mergeCell ref="Z27:AA27"/>
    <mergeCell ref="AD27:AE27"/>
    <mergeCell ref="AL27:AM27"/>
    <mergeCell ref="AP27:AQ27"/>
    <mergeCell ref="B34:C34"/>
    <mergeCell ref="F34:G34"/>
    <mergeCell ref="J34:K34"/>
    <mergeCell ref="N34:O34"/>
    <mergeCell ref="R34:S34"/>
    <mergeCell ref="V26:W26"/>
    <mergeCell ref="Z26:AA26"/>
    <mergeCell ref="AD26:AE26"/>
    <mergeCell ref="AL26:AM26"/>
    <mergeCell ref="AP26:AQ26"/>
    <mergeCell ref="B27:C27"/>
    <mergeCell ref="F27:G27"/>
    <mergeCell ref="J27:K27"/>
    <mergeCell ref="N27:O27"/>
    <mergeCell ref="R27:S27"/>
    <mergeCell ref="V25:W25"/>
    <mergeCell ref="Z25:AA25"/>
    <mergeCell ref="AD25:AE25"/>
    <mergeCell ref="AL25:AM25"/>
    <mergeCell ref="AP25:AQ25"/>
    <mergeCell ref="B26:C26"/>
    <mergeCell ref="F26:G26"/>
    <mergeCell ref="J26:K26"/>
    <mergeCell ref="N26:O26"/>
    <mergeCell ref="R26:S26"/>
    <mergeCell ref="V24:W24"/>
    <mergeCell ref="Z24:AA24"/>
    <mergeCell ref="AD24:AE24"/>
    <mergeCell ref="AL24:AM24"/>
    <mergeCell ref="AP24:AQ24"/>
    <mergeCell ref="B25:C25"/>
    <mergeCell ref="F25:G25"/>
    <mergeCell ref="J25:K25"/>
    <mergeCell ref="N25:O25"/>
    <mergeCell ref="R25:S25"/>
    <mergeCell ref="V22:W22"/>
    <mergeCell ref="Z22:AA22"/>
    <mergeCell ref="AD22:AE22"/>
    <mergeCell ref="AL22:AM22"/>
    <mergeCell ref="AP22:AQ22"/>
    <mergeCell ref="B24:C24"/>
    <mergeCell ref="F24:G24"/>
    <mergeCell ref="J24:K24"/>
    <mergeCell ref="N24:O24"/>
    <mergeCell ref="R24:S24"/>
    <mergeCell ref="C21:F21"/>
    <mergeCell ref="K21:N21"/>
    <mergeCell ref="S21:V21"/>
    <mergeCell ref="AA21:AD21"/>
    <mergeCell ref="AM21:AP21"/>
    <mergeCell ref="B22:C22"/>
    <mergeCell ref="F22:G22"/>
    <mergeCell ref="J22:K22"/>
    <mergeCell ref="N22:O22"/>
    <mergeCell ref="R22:S22"/>
    <mergeCell ref="AM17:AN17"/>
    <mergeCell ref="C18:F19"/>
    <mergeCell ref="K18:N19"/>
    <mergeCell ref="S18:V19"/>
    <mergeCell ref="AA18:AD19"/>
    <mergeCell ref="AM18:AP19"/>
    <mergeCell ref="C17:D17"/>
    <mergeCell ref="G17:J17"/>
    <mergeCell ref="M17:N17"/>
    <mergeCell ref="S17:T17"/>
    <mergeCell ref="W17:Z17"/>
    <mergeCell ref="AC17:AD17"/>
    <mergeCell ref="O9:P9"/>
    <mergeCell ref="O10:R11"/>
    <mergeCell ref="AF11:AH13"/>
    <mergeCell ref="AI11:AU13"/>
    <mergeCell ref="G14:J15"/>
    <mergeCell ref="W14:Z14"/>
    <mergeCell ref="AM14:AN14"/>
    <mergeCell ref="A2:AV2"/>
    <mergeCell ref="W3:X3"/>
    <mergeCell ref="H4:J4"/>
    <mergeCell ref="K4:W4"/>
    <mergeCell ref="H5:J5"/>
    <mergeCell ref="K5:W5"/>
  </mergeCells>
  <phoneticPr fontId="2"/>
  <printOptions horizontalCentered="1"/>
  <pageMargins left="0" right="0" top="0.78740157480314965" bottom="0.59055118110236227" header="0" footer="0"/>
  <pageSetup paperSize="9" scale="98" orientation="portrait" horizontalDpi="300" verticalDpi="300" r:id="rId1"/>
  <headerFooter alignWithMargins="0"/>
  <rowBreaks count="1" manualBreakCount="1">
    <brk id="38" max="4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BE30"/>
  <sheetViews>
    <sheetView showGridLines="0" showZeros="0" view="pageBreakPreview" zoomScaleNormal="100" zoomScaleSheetLayoutView="100" workbookViewId="0"/>
  </sheetViews>
  <sheetFormatPr defaultRowHeight="13.5"/>
  <cols>
    <col min="1" max="1" width="2.625" style="43" customWidth="1"/>
    <col min="2" max="10" width="2.125" style="43" customWidth="1"/>
    <col min="11" max="11" width="2.125" style="59" customWidth="1"/>
    <col min="12" max="18" width="2.125" style="43" customWidth="1"/>
    <col min="19" max="22" width="2.125" style="59" customWidth="1"/>
    <col min="23" max="36" width="2.125" style="43" customWidth="1"/>
    <col min="37" max="37" width="2.125" style="59" customWidth="1"/>
    <col min="38" max="56" width="2.125" style="43" customWidth="1"/>
    <col min="57" max="16384" width="9" style="43"/>
  </cols>
  <sheetData>
    <row r="1" spans="1:57" ht="18" customHeight="1">
      <c r="B1" s="59"/>
      <c r="K1" s="43"/>
      <c r="S1" s="43"/>
      <c r="T1" s="153"/>
      <c r="U1" s="153"/>
      <c r="V1" s="153"/>
      <c r="W1" s="153"/>
      <c r="X1" s="153"/>
      <c r="Y1" s="153"/>
      <c r="Z1" s="153"/>
      <c r="AA1" s="153"/>
      <c r="AB1" s="150"/>
      <c r="AC1" s="150"/>
      <c r="AE1" s="59"/>
      <c r="AK1" s="43"/>
      <c r="AL1" s="59"/>
    </row>
    <row r="2" spans="1:57" ht="30" customHeight="1">
      <c r="A2" s="341" t="s">
        <v>25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</row>
    <row r="3" spans="1:57" ht="30" customHeight="1">
      <c r="B3" s="59"/>
      <c r="F3" s="52"/>
      <c r="G3" s="52"/>
      <c r="H3" s="52"/>
      <c r="I3" s="194"/>
      <c r="J3" s="194"/>
      <c r="K3" s="194"/>
      <c r="L3" s="52"/>
      <c r="M3" s="52"/>
      <c r="N3" s="52"/>
      <c r="O3" s="52"/>
      <c r="P3" s="52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52"/>
      <c r="AC3" s="52"/>
      <c r="AD3" s="52"/>
      <c r="AE3" s="194"/>
      <c r="AF3" s="52"/>
      <c r="AG3" s="52"/>
      <c r="AH3" s="52"/>
      <c r="AI3" s="194"/>
      <c r="AJ3" s="194"/>
      <c r="AK3" s="194"/>
      <c r="AL3" s="94"/>
      <c r="AM3" s="52"/>
      <c r="AN3" s="52"/>
      <c r="AO3" s="52"/>
      <c r="BC3" s="195"/>
      <c r="BD3" s="195"/>
      <c r="BE3" s="195"/>
    </row>
    <row r="4" spans="1:57" s="96" customFormat="1" ht="36" customHeight="1">
      <c r="B4" s="151"/>
      <c r="C4" s="342" t="s">
        <v>21</v>
      </c>
      <c r="D4" s="342"/>
      <c r="E4" s="343"/>
      <c r="F4" s="344" t="str">
        <f>VLOOKUP([1]ﾄｰﾅﾒﾝﾄ記録基本!AW28,[1]予選結果!$A$7:$N$124,3,FALSE)</f>
        <v>三輪女子綱引クラブ</v>
      </c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6"/>
      <c r="T4" s="19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BC4" s="195"/>
      <c r="BD4" s="195"/>
      <c r="BE4" s="195"/>
    </row>
    <row r="5" spans="1:57" s="96" customFormat="1" ht="36" customHeight="1">
      <c r="B5" s="151"/>
      <c r="C5" s="342" t="s">
        <v>48</v>
      </c>
      <c r="D5" s="342"/>
      <c r="E5" s="343"/>
      <c r="F5" s="344" t="str">
        <f>VLOOKUP([1]ﾄｰﾅﾒﾝﾄ記録基本!AX28,[1]予選結果!$A$7:$N$124,3,FALSE)</f>
        <v>彩京レディース</v>
      </c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6"/>
      <c r="T5" s="196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BC5" s="195"/>
      <c r="BD5" s="195"/>
      <c r="BE5" s="195"/>
    </row>
    <row r="6" spans="1:57" ht="12" customHeight="1">
      <c r="F6" s="104"/>
      <c r="G6" s="104"/>
      <c r="H6" s="104"/>
      <c r="I6" s="104"/>
      <c r="J6" s="104"/>
      <c r="K6" s="197"/>
      <c r="L6" s="113">
        <f>[1]ﾄｰﾅﾒﾝﾄ記録基本!V87</f>
        <v>0</v>
      </c>
      <c r="M6" s="104"/>
      <c r="N6" s="104"/>
      <c r="O6" s="104"/>
      <c r="P6" s="104"/>
      <c r="Q6" s="104"/>
      <c r="R6" s="104"/>
      <c r="S6" s="197"/>
      <c r="T6" s="197"/>
      <c r="U6" s="197"/>
      <c r="V6" s="197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97"/>
      <c r="AL6" s="52"/>
      <c r="AM6" s="52"/>
      <c r="AN6" s="52"/>
      <c r="AO6" s="52"/>
    </row>
    <row r="7" spans="1:57" ht="12" customHeight="1">
      <c r="F7" s="104"/>
      <c r="G7" s="104"/>
      <c r="H7" s="104"/>
      <c r="I7" s="104"/>
      <c r="J7" s="104"/>
      <c r="K7" s="197"/>
      <c r="L7" s="111">
        <f>[1]ﾄｰﾅﾒﾝﾄ記録基本!V88</f>
        <v>0</v>
      </c>
      <c r="M7" s="104"/>
      <c r="N7" s="104"/>
      <c r="O7" s="104"/>
      <c r="P7" s="104"/>
      <c r="Q7" s="104"/>
      <c r="R7" s="104"/>
      <c r="S7" s="197"/>
      <c r="T7" s="197"/>
      <c r="U7" s="197"/>
      <c r="V7" s="197"/>
      <c r="W7" s="104"/>
      <c r="X7" s="52"/>
      <c r="Y7" s="52"/>
      <c r="Z7" s="52"/>
      <c r="AA7" s="323" t="s">
        <v>26</v>
      </c>
      <c r="AB7" s="347"/>
      <c r="AC7" s="348"/>
      <c r="AD7" s="349" t="str">
        <f>VLOOKUP([1]ﾄｰﾅﾒﾝﾄ記録基本!AW22,[1]予選結果!$A$7:$N$124,3,FALSE)</f>
        <v>ファンキーガールズ</v>
      </c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1"/>
      <c r="AP7" s="161"/>
      <c r="AQ7" s="161"/>
      <c r="AR7" s="161"/>
      <c r="AS7" s="161"/>
      <c r="AT7" s="161"/>
      <c r="AU7" s="161"/>
    </row>
    <row r="8" spans="1:57" ht="12" customHeight="1">
      <c r="F8" s="104"/>
      <c r="G8" s="104"/>
      <c r="H8" s="104"/>
      <c r="I8" s="104"/>
      <c r="J8" s="104"/>
      <c r="K8" s="197"/>
      <c r="L8" s="111">
        <f>[1]ﾄｰﾅﾒﾝﾄ記録基本!V89</f>
        <v>0</v>
      </c>
      <c r="M8" s="104"/>
      <c r="N8" s="104"/>
      <c r="O8" s="104"/>
      <c r="P8" s="104"/>
      <c r="Q8" s="104"/>
      <c r="R8" s="104"/>
      <c r="S8" s="197"/>
      <c r="T8" s="197"/>
      <c r="U8" s="197"/>
      <c r="V8" s="197"/>
      <c r="W8" s="104"/>
      <c r="X8" s="52"/>
      <c r="Y8" s="52"/>
      <c r="Z8" s="52"/>
      <c r="AA8" s="347"/>
      <c r="AB8" s="347"/>
      <c r="AC8" s="348"/>
      <c r="AD8" s="352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4"/>
      <c r="AP8" s="161"/>
      <c r="AQ8" s="161"/>
      <c r="AR8" s="161"/>
      <c r="AS8" s="161"/>
      <c r="AT8" s="161"/>
      <c r="AU8" s="161"/>
    </row>
    <row r="9" spans="1:57" ht="12" customHeight="1">
      <c r="F9" s="104"/>
      <c r="G9" s="104"/>
      <c r="H9" s="104"/>
      <c r="I9" s="105"/>
      <c r="J9" s="104"/>
      <c r="K9" s="197"/>
      <c r="L9" s="120">
        <f>[1]ﾄｰﾅﾒﾝﾄ記録基本!V90</f>
        <v>0</v>
      </c>
      <c r="M9" s="105"/>
      <c r="N9" s="105"/>
      <c r="O9" s="105"/>
      <c r="P9" s="105"/>
      <c r="Q9" s="104"/>
      <c r="R9" s="104"/>
      <c r="S9" s="197"/>
      <c r="T9" s="197"/>
      <c r="U9" s="197"/>
      <c r="V9" s="197"/>
      <c r="W9" s="104"/>
      <c r="X9" s="52"/>
      <c r="Y9" s="52"/>
      <c r="Z9" s="52"/>
      <c r="AA9" s="347"/>
      <c r="AB9" s="347"/>
      <c r="AC9" s="348"/>
      <c r="AD9" s="355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7"/>
      <c r="AP9" s="161"/>
      <c r="AQ9" s="161"/>
      <c r="AR9" s="161"/>
      <c r="AS9" s="161"/>
      <c r="AT9" s="161"/>
      <c r="AU9" s="161"/>
    </row>
    <row r="10" spans="1:57" ht="12" customHeight="1">
      <c r="F10" s="52"/>
      <c r="G10" s="198"/>
      <c r="H10" s="199">
        <f>[1]ﾄｰﾅﾒﾝﾄ記録基本!V28</f>
        <v>0</v>
      </c>
      <c r="I10" s="200"/>
      <c r="J10" s="336" t="s">
        <v>49</v>
      </c>
      <c r="K10" s="336"/>
      <c r="L10" s="336"/>
      <c r="M10" s="336"/>
      <c r="N10" s="336"/>
      <c r="O10" s="336"/>
      <c r="P10" s="201"/>
      <c r="Q10" s="199" t="str">
        <f>[1]ﾄｰﾅﾒﾝﾄ記録基本!X28</f>
        <v/>
      </c>
      <c r="R10" s="104"/>
      <c r="S10" s="104"/>
      <c r="T10" s="104"/>
      <c r="U10" s="104"/>
      <c r="V10" s="104"/>
      <c r="W10" s="52"/>
      <c r="X10" s="52"/>
      <c r="Y10" s="52"/>
      <c r="Z10" s="52"/>
      <c r="AA10" s="109"/>
      <c r="AB10" s="104"/>
      <c r="AC10" s="104"/>
      <c r="AD10" s="288"/>
      <c r="AE10" s="288"/>
      <c r="AF10" s="288"/>
      <c r="AG10" s="288"/>
      <c r="AH10" s="202"/>
      <c r="AI10" s="200"/>
      <c r="AJ10" s="104"/>
      <c r="AK10" s="104"/>
      <c r="AL10" s="104"/>
      <c r="AM10" s="104"/>
      <c r="AN10" s="104"/>
      <c r="AO10" s="104"/>
      <c r="AP10" s="139"/>
      <c r="AQ10" s="139"/>
      <c r="AR10" s="154"/>
      <c r="AS10" s="154"/>
    </row>
    <row r="11" spans="1:57" ht="12" customHeight="1">
      <c r="F11" s="197"/>
      <c r="G11" s="203"/>
      <c r="H11" s="199" t="str">
        <f>[1]ﾄｰﾅﾒﾝﾄ記録基本!V29</f>
        <v>×</v>
      </c>
      <c r="I11" s="204"/>
      <c r="J11" s="104"/>
      <c r="K11" s="197"/>
      <c r="L11" s="197"/>
      <c r="M11" s="197"/>
      <c r="N11" s="197"/>
      <c r="O11" s="104"/>
      <c r="P11" s="205"/>
      <c r="Q11" s="199" t="str">
        <f>[1]ﾄｰﾅﾒﾝﾄ記録基本!X29</f>
        <v>○</v>
      </c>
      <c r="R11" s="104"/>
      <c r="S11" s="197"/>
      <c r="T11" s="197"/>
      <c r="U11" s="197"/>
      <c r="V11" s="197"/>
      <c r="W11" s="104"/>
      <c r="X11" s="52"/>
      <c r="Y11" s="52"/>
      <c r="Z11" s="52"/>
      <c r="AA11" s="52"/>
      <c r="AB11" s="52"/>
      <c r="AC11" s="52"/>
      <c r="AD11" s="206"/>
      <c r="AE11" s="206"/>
      <c r="AF11" s="206"/>
      <c r="AG11" s="206"/>
      <c r="AH11" s="206"/>
      <c r="AI11" s="207"/>
      <c r="AJ11" s="206"/>
      <c r="AK11" s="206"/>
      <c r="AL11" s="206"/>
      <c r="AM11" s="206"/>
      <c r="AN11" s="206"/>
      <c r="AO11" s="206"/>
    </row>
    <row r="12" spans="1:57" ht="12" customHeight="1">
      <c r="F12" s="104"/>
      <c r="G12" s="203"/>
      <c r="H12" s="199" t="str">
        <f>[1]ﾄｰﾅﾒﾝﾄ記録基本!V30</f>
        <v>×</v>
      </c>
      <c r="I12" s="204"/>
      <c r="J12" s="104"/>
      <c r="K12" s="197"/>
      <c r="L12" s="130"/>
      <c r="M12" s="104"/>
      <c r="N12" s="104"/>
      <c r="O12" s="104"/>
      <c r="P12" s="205"/>
      <c r="Q12" s="199" t="str">
        <f>[1]ﾄｰﾅﾒﾝﾄ記録基本!X30</f>
        <v>○</v>
      </c>
      <c r="R12" s="104"/>
      <c r="S12" s="197"/>
      <c r="T12" s="197"/>
      <c r="U12" s="197"/>
      <c r="V12" s="197"/>
      <c r="W12" s="104"/>
      <c r="X12" s="52"/>
      <c r="Y12" s="52"/>
      <c r="Z12" s="52"/>
      <c r="AA12" s="52"/>
      <c r="AB12" s="52"/>
      <c r="AC12" s="52"/>
      <c r="AD12" s="206"/>
      <c r="AE12" s="206"/>
      <c r="AF12" s="206"/>
      <c r="AG12" s="206"/>
      <c r="AH12" s="206"/>
      <c r="AI12" s="207"/>
      <c r="AJ12" s="206"/>
      <c r="AK12" s="206"/>
      <c r="AL12" s="206"/>
      <c r="AM12" s="206"/>
      <c r="AN12" s="206"/>
      <c r="AO12" s="206"/>
    </row>
    <row r="13" spans="1:57" ht="12" customHeight="1">
      <c r="F13" s="197"/>
      <c r="G13" s="105"/>
      <c r="H13" s="208"/>
      <c r="I13" s="235"/>
      <c r="J13" s="106"/>
      <c r="K13" s="104"/>
      <c r="L13" s="197"/>
      <c r="M13" s="197"/>
      <c r="N13" s="197"/>
      <c r="O13" s="105"/>
      <c r="P13" s="208"/>
      <c r="Q13" s="235"/>
      <c r="R13" s="106"/>
      <c r="S13" s="104"/>
      <c r="T13" s="104"/>
      <c r="U13" s="104"/>
      <c r="V13" s="104"/>
      <c r="W13" s="104"/>
      <c r="X13" s="52"/>
      <c r="Y13" s="52"/>
      <c r="Z13" s="52"/>
      <c r="AA13" s="52"/>
      <c r="AB13" s="52"/>
      <c r="AC13" s="52"/>
      <c r="AD13" s="206"/>
      <c r="AE13" s="206"/>
      <c r="AF13" s="206"/>
      <c r="AG13" s="209"/>
      <c r="AH13" s="209"/>
      <c r="AI13" s="210"/>
      <c r="AJ13" s="209"/>
      <c r="AK13" s="206"/>
      <c r="AL13" s="206"/>
      <c r="AM13" s="206"/>
      <c r="AN13" s="206"/>
      <c r="AO13" s="206"/>
      <c r="AP13" s="139"/>
      <c r="AQ13" s="139"/>
      <c r="AR13" s="154"/>
      <c r="AS13" s="154"/>
    </row>
    <row r="14" spans="1:57" ht="12" customHeight="1">
      <c r="F14" s="233" t="str">
        <f>[1]ﾄｰﾅﾒﾝﾄ記録基本!V37</f>
        <v>○</v>
      </c>
      <c r="G14" s="337" t="s">
        <v>50</v>
      </c>
      <c r="H14" s="336"/>
      <c r="I14" s="336"/>
      <c r="J14" s="338"/>
      <c r="K14" s="199" t="str">
        <f>[1]ﾄｰﾅﾒﾝﾄ記録基本!X37</f>
        <v>×</v>
      </c>
      <c r="L14" s="197"/>
      <c r="M14" s="104"/>
      <c r="N14" s="233" t="str">
        <f>[1]ﾄｰﾅﾒﾝﾄ記録基本!V40</f>
        <v>×</v>
      </c>
      <c r="O14" s="337" t="s">
        <v>51</v>
      </c>
      <c r="P14" s="336"/>
      <c r="Q14" s="336"/>
      <c r="R14" s="338"/>
      <c r="S14" s="199" t="str">
        <f>[1]ﾄｰﾅﾒﾝﾄ記録基本!X40</f>
        <v>○</v>
      </c>
      <c r="T14" s="104"/>
      <c r="U14" s="104"/>
      <c r="V14" s="109"/>
      <c r="W14" s="107"/>
      <c r="X14" s="104"/>
      <c r="Y14" s="104"/>
      <c r="Z14" s="109"/>
      <c r="AA14" s="107"/>
      <c r="AB14" s="107"/>
      <c r="AC14" s="107"/>
      <c r="AD14" s="107"/>
      <c r="AE14" s="109"/>
      <c r="AF14" s="233" t="str">
        <f>[1]ﾄｰﾅﾒﾝﾄ記録基本!V22</f>
        <v>×</v>
      </c>
      <c r="AG14" s="339" t="s">
        <v>52</v>
      </c>
      <c r="AH14" s="288"/>
      <c r="AI14" s="288"/>
      <c r="AJ14" s="340"/>
      <c r="AK14" s="199" t="str">
        <f>[1]ﾄｰﾅﾒﾝﾄ記録基本!X22</f>
        <v>○</v>
      </c>
      <c r="AL14" s="109"/>
      <c r="AM14" s="107"/>
      <c r="AN14" s="107"/>
      <c r="AO14" s="107"/>
      <c r="AP14" s="158"/>
      <c r="AQ14" s="160"/>
      <c r="AR14" s="154"/>
      <c r="AS14" s="154"/>
    </row>
    <row r="15" spans="1:57" ht="12" customHeight="1">
      <c r="F15" s="233">
        <f>[1]ﾄｰﾅﾒﾝﾄ記録基本!V38</f>
        <v>0</v>
      </c>
      <c r="G15" s="211"/>
      <c r="H15" s="212"/>
      <c r="I15" s="212"/>
      <c r="J15" s="213"/>
      <c r="K15" s="199" t="str">
        <f>[1]ﾄｰﾅﾒﾝﾄ記録基本!X38</f>
        <v/>
      </c>
      <c r="L15" s="197"/>
      <c r="M15" s="197"/>
      <c r="N15" s="233">
        <f>[1]ﾄｰﾅﾒﾝﾄ記録基本!V41</f>
        <v>0</v>
      </c>
      <c r="O15" s="211"/>
      <c r="P15" s="212"/>
      <c r="Q15" s="212"/>
      <c r="R15" s="213"/>
      <c r="S15" s="199" t="str">
        <f>[1]ﾄｰﾅﾒﾝﾄ記録基本!X41</f>
        <v/>
      </c>
      <c r="T15" s="104"/>
      <c r="U15" s="104"/>
      <c r="V15" s="109"/>
      <c r="W15" s="130"/>
      <c r="X15" s="197"/>
      <c r="Y15" s="197"/>
      <c r="Z15" s="109"/>
      <c r="AA15" s="104"/>
      <c r="AB15" s="104"/>
      <c r="AC15" s="130"/>
      <c r="AD15" s="130"/>
      <c r="AE15" s="109"/>
      <c r="AF15" s="233" t="str">
        <f>[1]ﾄｰﾅﾒﾝﾄ記録基本!V23</f>
        <v>×</v>
      </c>
      <c r="AG15" s="211"/>
      <c r="AH15" s="212"/>
      <c r="AI15" s="212"/>
      <c r="AJ15" s="213"/>
      <c r="AK15" s="199" t="str">
        <f>[1]ﾄｰﾅﾒﾝﾄ記録基本!X23</f>
        <v>○</v>
      </c>
      <c r="AL15" s="125"/>
      <c r="AM15" s="214"/>
      <c r="AN15" s="214"/>
      <c r="AO15" s="121"/>
      <c r="AP15" s="215"/>
      <c r="AQ15" s="216"/>
      <c r="AR15" s="217"/>
      <c r="AS15" s="217"/>
      <c r="AT15" s="146"/>
      <c r="AU15" s="146"/>
      <c r="AV15" s="146"/>
      <c r="AW15" s="146"/>
    </row>
    <row r="16" spans="1:57" ht="12" customHeight="1">
      <c r="F16" s="233">
        <f>[1]ﾄｰﾅﾒﾝﾄ記録基本!V39</f>
        <v>0</v>
      </c>
      <c r="G16" s="104"/>
      <c r="H16" s="104"/>
      <c r="I16" s="130"/>
      <c r="J16" s="218"/>
      <c r="K16" s="199" t="str">
        <f>[1]ﾄｰﾅﾒﾝﾄ記録基本!X39</f>
        <v/>
      </c>
      <c r="L16" s="197"/>
      <c r="M16" s="197"/>
      <c r="N16" s="233">
        <f>[1]ﾄｰﾅﾒﾝﾄ記録基本!V42</f>
        <v>0</v>
      </c>
      <c r="O16" s="104"/>
      <c r="P16" s="104"/>
      <c r="Q16" s="130"/>
      <c r="R16" s="218"/>
      <c r="S16" s="199" t="str">
        <f>[1]ﾄｰﾅﾒﾝﾄ記録基本!X42</f>
        <v/>
      </c>
      <c r="T16" s="104"/>
      <c r="U16" s="104"/>
      <c r="V16" s="109"/>
      <c r="W16" s="130"/>
      <c r="X16" s="197"/>
      <c r="Y16" s="197"/>
      <c r="Z16" s="117"/>
      <c r="AA16" s="104"/>
      <c r="AB16" s="104"/>
      <c r="AC16" s="130"/>
      <c r="AD16" s="130"/>
      <c r="AE16" s="104"/>
      <c r="AF16" s="233">
        <f>[1]ﾄｰﾅﾒﾝﾄ記録基本!V24</f>
        <v>0</v>
      </c>
      <c r="AG16" s="104"/>
      <c r="AH16" s="104"/>
      <c r="AI16" s="130"/>
      <c r="AJ16" s="218"/>
      <c r="AK16" s="199" t="str">
        <f>[1]ﾄｰﾅﾒﾝﾄ記録基本!X24</f>
        <v/>
      </c>
      <c r="AL16" s="125"/>
      <c r="AM16" s="214"/>
      <c r="AN16" s="214"/>
      <c r="AO16" s="121"/>
      <c r="AP16" s="215"/>
      <c r="AQ16" s="216"/>
      <c r="AR16" s="217"/>
      <c r="AS16" s="217"/>
      <c r="AT16" s="146"/>
      <c r="AU16" s="146"/>
      <c r="AV16" s="146"/>
      <c r="AW16" s="146"/>
    </row>
    <row r="17" spans="1:57" ht="12" customHeight="1">
      <c r="D17" s="96"/>
      <c r="E17" s="96"/>
      <c r="F17" s="105"/>
      <c r="G17" s="219"/>
      <c r="H17" s="197"/>
      <c r="I17" s="197"/>
      <c r="J17" s="220"/>
      <c r="K17" s="104"/>
      <c r="L17" s="104"/>
      <c r="M17" s="104"/>
      <c r="N17" s="105"/>
      <c r="O17" s="219"/>
      <c r="P17" s="197"/>
      <c r="Q17" s="197"/>
      <c r="R17" s="220"/>
      <c r="S17" s="104"/>
      <c r="T17" s="104"/>
      <c r="U17" s="104"/>
      <c r="V17" s="104"/>
      <c r="W17" s="107"/>
      <c r="X17" s="104"/>
      <c r="Y17" s="104"/>
      <c r="Z17" s="104"/>
      <c r="AA17" s="107"/>
      <c r="AB17" s="107"/>
      <c r="AC17" s="107"/>
      <c r="AD17" s="107"/>
      <c r="AE17" s="104"/>
      <c r="AF17" s="105"/>
      <c r="AG17" s="219"/>
      <c r="AH17" s="197"/>
      <c r="AI17" s="197"/>
      <c r="AJ17" s="220"/>
      <c r="AK17" s="104"/>
      <c r="AL17" s="104"/>
      <c r="AM17" s="107"/>
      <c r="AN17" s="107"/>
      <c r="AO17" s="107"/>
      <c r="AP17" s="221"/>
      <c r="AQ17" s="217"/>
      <c r="AU17" s="146"/>
      <c r="AV17" s="146"/>
      <c r="AW17" s="146"/>
      <c r="BC17" s="195"/>
      <c r="BD17" s="195"/>
      <c r="BE17" s="195"/>
    </row>
    <row r="18" spans="1:57" s="42" customFormat="1" ht="160.5" customHeight="1">
      <c r="A18" s="167"/>
      <c r="D18" s="168"/>
      <c r="E18" s="168"/>
      <c r="F18" s="311" t="str">
        <f>VLOOKUP(F30,[1]予選結果!$A$5:$N$120,3,FALSE)</f>
        <v>彩京レディース</v>
      </c>
      <c r="G18" s="312"/>
      <c r="H18" s="136"/>
      <c r="I18" s="136"/>
      <c r="J18" s="311" t="str">
        <f>VLOOKUP(J30,[1]予選結果!$A$5:$N$120,3,FALSE)</f>
        <v>美笑会</v>
      </c>
      <c r="K18" s="312"/>
      <c r="L18" s="136"/>
      <c r="M18" s="136"/>
      <c r="N18" s="311" t="str">
        <f>VLOOKUP(N30,[1]予選結果!$A$5:$N$120,3,FALSE)</f>
        <v>ファンキーガールズ</v>
      </c>
      <c r="O18" s="312"/>
      <c r="P18" s="136"/>
      <c r="Q18" s="136"/>
      <c r="R18" s="311" t="str">
        <f>VLOOKUP(R30,[1]予選結果!$A$5:$N$120,3,FALSE)</f>
        <v>三輪女子綱引クラブ</v>
      </c>
      <c r="S18" s="312"/>
      <c r="T18" s="136"/>
      <c r="U18" s="136"/>
      <c r="V18" s="222"/>
      <c r="W18" s="222"/>
      <c r="X18" s="136"/>
      <c r="Y18" s="198"/>
      <c r="Z18" s="198"/>
      <c r="AA18" s="198"/>
      <c r="AB18" s="136"/>
      <c r="AC18" s="136"/>
      <c r="AD18" s="171"/>
      <c r="AE18" s="171"/>
      <c r="AF18" s="311" t="str">
        <f>VLOOKUP(AF30,[1]予選結果!$A$5:$N$120,3,FALSE)</f>
        <v>美笑会</v>
      </c>
      <c r="AG18" s="312"/>
      <c r="AH18" s="136"/>
      <c r="AI18" s="136"/>
      <c r="AJ18" s="311" t="str">
        <f>VLOOKUP(AJ30,[1]予選結果!$A$5:$N$120,3,FALSE)</f>
        <v>ファンキーガールズ</v>
      </c>
      <c r="AK18" s="312"/>
      <c r="AL18" s="198"/>
      <c r="AM18" s="198"/>
      <c r="AN18" s="198"/>
      <c r="AO18" s="198"/>
      <c r="AP18" s="223"/>
      <c r="AQ18" s="223"/>
      <c r="AU18" s="223"/>
      <c r="AV18" s="223"/>
      <c r="AW18" s="223"/>
      <c r="BC18" s="195"/>
      <c r="BD18" s="195"/>
      <c r="BE18" s="195"/>
    </row>
    <row r="19" spans="1:57" s="42" customFormat="1" ht="9.9499999999999993" customHeight="1">
      <c r="A19" s="167"/>
      <c r="D19" s="168"/>
      <c r="E19" s="168"/>
      <c r="F19" s="131"/>
      <c r="G19" s="132"/>
      <c r="H19" s="134"/>
      <c r="I19" s="134"/>
      <c r="J19" s="131"/>
      <c r="K19" s="132"/>
      <c r="L19" s="134"/>
      <c r="M19" s="134"/>
      <c r="N19" s="131"/>
      <c r="O19" s="132"/>
      <c r="P19" s="134"/>
      <c r="Q19" s="134"/>
      <c r="R19" s="131"/>
      <c r="S19" s="132"/>
      <c r="T19" s="134"/>
      <c r="U19" s="134"/>
      <c r="V19" s="174"/>
      <c r="W19" s="174"/>
      <c r="X19" s="134"/>
      <c r="AB19" s="224"/>
      <c r="AC19" s="224"/>
      <c r="AD19" s="225"/>
      <c r="AE19" s="225"/>
      <c r="AF19" s="131"/>
      <c r="AG19" s="132"/>
      <c r="AH19" s="134"/>
      <c r="AI19" s="134"/>
      <c r="AJ19" s="131"/>
      <c r="AK19" s="132"/>
      <c r="AL19" s="223"/>
      <c r="AM19" s="223"/>
      <c r="AN19" s="223"/>
      <c r="AO19" s="223"/>
      <c r="AP19" s="223"/>
      <c r="AQ19" s="223"/>
      <c r="AU19" s="223"/>
      <c r="AV19" s="223"/>
      <c r="AW19" s="223"/>
      <c r="BC19" s="195"/>
      <c r="BD19" s="195"/>
      <c r="BE19" s="195"/>
    </row>
    <row r="20" spans="1:57" s="42" customFormat="1" ht="49.5" customHeight="1">
      <c r="A20" s="167"/>
      <c r="D20" s="168"/>
      <c r="E20" s="168"/>
      <c r="F20" s="309" t="str">
        <f>VLOOKUP(F30,[1]予選結果!$A$5:$N$120,12,FALSE)</f>
        <v>東　京</v>
      </c>
      <c r="G20" s="310"/>
      <c r="H20" s="134"/>
      <c r="I20" s="134"/>
      <c r="J20" s="309" t="str">
        <f>VLOOKUP(J30,[1]予選結果!$A$5:$N$120,12,FALSE)</f>
        <v>石　川</v>
      </c>
      <c r="K20" s="310"/>
      <c r="L20" s="134"/>
      <c r="M20" s="134"/>
      <c r="N20" s="309" t="str">
        <f>VLOOKUP(N30,[1]予選結果!$A$5:$N$120,12,FALSE)</f>
        <v>福　井</v>
      </c>
      <c r="O20" s="310"/>
      <c r="P20" s="134"/>
      <c r="Q20" s="134"/>
      <c r="R20" s="309" t="str">
        <f>VLOOKUP(R30,[1]予選結果!$A$5:$N$120,12,FALSE)</f>
        <v>秋　田</v>
      </c>
      <c r="S20" s="310"/>
      <c r="T20" s="134"/>
      <c r="U20" s="134"/>
      <c r="V20" s="174"/>
      <c r="W20" s="174"/>
      <c r="X20" s="134"/>
      <c r="AB20" s="224"/>
      <c r="AC20" s="224"/>
      <c r="AD20" s="335"/>
      <c r="AE20" s="335"/>
      <c r="AF20" s="309" t="str">
        <f>VLOOKUP(AF30,[1]予選結果!$A$5:$N$120,12,FALSE)</f>
        <v>石　川</v>
      </c>
      <c r="AG20" s="310"/>
      <c r="AH20" s="134"/>
      <c r="AI20" s="134"/>
      <c r="AJ20" s="309" t="str">
        <f>VLOOKUP(AJ30,[1]予選結果!$A$5:$N$120,12,FALSE)</f>
        <v>福　井</v>
      </c>
      <c r="AK20" s="310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</row>
    <row r="21" spans="1:57" s="137" customFormat="1" ht="18" customHeight="1">
      <c r="F21" s="332" t="s">
        <v>53</v>
      </c>
      <c r="G21" s="333"/>
      <c r="J21" s="332" t="s">
        <v>53</v>
      </c>
      <c r="K21" s="333"/>
      <c r="N21" s="332" t="s">
        <v>53</v>
      </c>
      <c r="O21" s="333"/>
      <c r="R21" s="332" t="s">
        <v>53</v>
      </c>
      <c r="S21" s="333"/>
      <c r="V21" s="175"/>
      <c r="W21" s="175"/>
      <c r="Z21" s="334"/>
      <c r="AA21" s="334"/>
      <c r="AB21" s="226"/>
      <c r="AC21" s="226"/>
      <c r="AD21" s="334"/>
      <c r="AE21" s="334"/>
      <c r="AF21" s="307" t="s">
        <v>54</v>
      </c>
      <c r="AG21" s="308"/>
      <c r="AJ21" s="307" t="s">
        <v>55</v>
      </c>
      <c r="AK21" s="308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</row>
    <row r="22" spans="1:57" s="138" customFormat="1" ht="12" customHeight="1">
      <c r="F22" s="305" t="s">
        <v>47</v>
      </c>
      <c r="G22" s="306"/>
      <c r="J22" s="305" t="s">
        <v>47</v>
      </c>
      <c r="K22" s="306"/>
      <c r="N22" s="305" t="s">
        <v>47</v>
      </c>
      <c r="O22" s="306"/>
      <c r="R22" s="305" t="s">
        <v>47</v>
      </c>
      <c r="S22" s="306"/>
      <c r="V22" s="176"/>
      <c r="W22" s="176"/>
      <c r="Z22" s="331"/>
      <c r="AA22" s="331"/>
      <c r="AB22" s="227"/>
      <c r="AC22" s="227"/>
      <c r="AD22" s="331"/>
      <c r="AE22" s="331"/>
      <c r="AF22" s="305"/>
      <c r="AG22" s="306"/>
      <c r="AJ22" s="305"/>
      <c r="AK22" s="306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</row>
    <row r="23" spans="1:57" s="138" customFormat="1" ht="12" customHeight="1">
      <c r="F23" s="303" t="s">
        <v>27</v>
      </c>
      <c r="G23" s="304"/>
      <c r="J23" s="303" t="s">
        <v>28</v>
      </c>
      <c r="K23" s="304"/>
      <c r="N23" s="303" t="s">
        <v>29</v>
      </c>
      <c r="O23" s="304"/>
      <c r="R23" s="303" t="s">
        <v>23</v>
      </c>
      <c r="S23" s="304"/>
      <c r="V23" s="177"/>
      <c r="W23" s="177"/>
      <c r="Z23" s="330"/>
      <c r="AA23" s="330"/>
      <c r="AB23" s="227"/>
      <c r="AC23" s="227"/>
      <c r="AD23" s="330"/>
      <c r="AE23" s="330"/>
      <c r="AF23" s="303" t="s">
        <v>24</v>
      </c>
      <c r="AG23" s="304"/>
      <c r="AJ23" s="303" t="s">
        <v>24</v>
      </c>
      <c r="AK23" s="304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</row>
    <row r="24" spans="1:57" s="139" customFormat="1" ht="12" customHeight="1">
      <c r="X24" s="140"/>
      <c r="Y24" s="140"/>
      <c r="Z24" s="228"/>
      <c r="AA24" s="228"/>
      <c r="AB24" s="229"/>
      <c r="AC24" s="229"/>
      <c r="AD24" s="215"/>
      <c r="AE24" s="230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</row>
    <row r="25" spans="1:57" ht="12" customHeight="1">
      <c r="K25" s="43"/>
      <c r="S25" s="43"/>
      <c r="T25" s="43"/>
      <c r="U25" s="43"/>
      <c r="V25" s="43"/>
      <c r="X25" s="153"/>
      <c r="Y25" s="153"/>
      <c r="Z25" s="147"/>
      <c r="AA25" s="147"/>
      <c r="AB25" s="148"/>
      <c r="AC25" s="148"/>
      <c r="AD25" s="146"/>
      <c r="AE25" s="149"/>
      <c r="AK25" s="43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</row>
    <row r="26" spans="1:57" ht="12" customHeight="1">
      <c r="K26" s="43"/>
      <c r="S26" s="43"/>
      <c r="T26" s="43"/>
      <c r="U26" s="43"/>
      <c r="V26" s="43"/>
      <c r="X26" s="153"/>
      <c r="Y26" s="153"/>
      <c r="Z26" s="147"/>
      <c r="AA26" s="147"/>
      <c r="AB26" s="148"/>
      <c r="AC26" s="148"/>
      <c r="AD26" s="146"/>
      <c r="AE26" s="149"/>
      <c r="AK26" s="43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</row>
    <row r="27" spans="1:57" ht="12" customHeight="1">
      <c r="K27" s="43"/>
      <c r="S27" s="43"/>
      <c r="T27" s="43"/>
      <c r="U27" s="43"/>
      <c r="V27" s="43"/>
      <c r="X27" s="153"/>
      <c r="Y27" s="153"/>
      <c r="Z27" s="147"/>
      <c r="AA27" s="147"/>
      <c r="AB27" s="148"/>
      <c r="AC27" s="148"/>
      <c r="AD27" s="146"/>
      <c r="AE27" s="149"/>
      <c r="AK27" s="43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</row>
    <row r="28" spans="1:57" ht="12" customHeight="1">
      <c r="K28" s="43"/>
      <c r="S28" s="43"/>
      <c r="T28" s="43"/>
      <c r="U28" s="43"/>
      <c r="V28" s="43"/>
      <c r="X28" s="153"/>
      <c r="Y28" s="153"/>
      <c r="Z28" s="147"/>
      <c r="AA28" s="147"/>
      <c r="AB28" s="148"/>
      <c r="AC28" s="148"/>
      <c r="AD28" s="146"/>
      <c r="AE28" s="149"/>
      <c r="AK28" s="43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</row>
    <row r="29" spans="1:57" ht="12" customHeight="1">
      <c r="K29" s="43"/>
      <c r="S29" s="43"/>
      <c r="T29" s="43"/>
      <c r="U29" s="43"/>
      <c r="V29" s="43"/>
      <c r="X29" s="153"/>
      <c r="Y29" s="153"/>
      <c r="Z29" s="147"/>
      <c r="AA29" s="147"/>
      <c r="AB29" s="148"/>
      <c r="AC29" s="148"/>
      <c r="AD29" s="146"/>
      <c r="AE29" s="149"/>
      <c r="AK29" s="43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</row>
    <row r="30" spans="1:57">
      <c r="C30" s="146"/>
      <c r="D30" s="146"/>
      <c r="E30" s="146"/>
      <c r="F30" s="301">
        <f>[1]ﾄｰﾅﾒﾝﾄ記録基本!A37</f>
        <v>51</v>
      </c>
      <c r="G30" s="301"/>
      <c r="H30" s="146"/>
      <c r="I30" s="146"/>
      <c r="J30" s="301">
        <f>[1]ﾄｰﾅﾒﾝﾄ記録基本!B37</f>
        <v>54</v>
      </c>
      <c r="K30" s="301"/>
      <c r="L30" s="146"/>
      <c r="M30" s="146"/>
      <c r="N30" s="301">
        <v>53</v>
      </c>
      <c r="O30" s="301"/>
      <c r="P30" s="146"/>
      <c r="Q30" s="146"/>
      <c r="R30" s="301">
        <v>52</v>
      </c>
      <c r="S30" s="301"/>
      <c r="T30" s="146"/>
      <c r="U30" s="146"/>
      <c r="V30" s="231"/>
      <c r="W30" s="231"/>
      <c r="X30" s="147"/>
      <c r="Y30" s="147"/>
      <c r="Z30" s="301"/>
      <c r="AA30" s="301"/>
      <c r="AB30" s="148"/>
      <c r="AC30" s="148"/>
      <c r="AD30" s="301"/>
      <c r="AE30" s="301"/>
      <c r="AF30" s="301">
        <f>[1]ﾄｰﾅﾒﾝﾄ記録基本!AX37</f>
        <v>54</v>
      </c>
      <c r="AG30" s="301"/>
      <c r="AH30" s="146"/>
      <c r="AI30" s="146"/>
      <c r="AJ30" s="301">
        <f>[1]ﾄｰﾅﾒﾝﾄ記録基本!AX40</f>
        <v>53</v>
      </c>
      <c r="AK30" s="301"/>
      <c r="AL30" s="301"/>
      <c r="AM30" s="301"/>
      <c r="AN30" s="146"/>
      <c r="AO30" s="146"/>
      <c r="AP30" s="301"/>
      <c r="AQ30" s="301"/>
      <c r="AR30" s="146"/>
      <c r="AS30" s="146"/>
      <c r="AT30" s="146"/>
      <c r="AU30" s="146"/>
      <c r="AV30" s="146"/>
      <c r="AW30" s="146"/>
    </row>
  </sheetData>
  <mergeCells count="59">
    <mergeCell ref="AL30:AM30"/>
    <mergeCell ref="AP30:AQ30"/>
    <mergeCell ref="AF23:AG23"/>
    <mergeCell ref="AJ23:AK23"/>
    <mergeCell ref="F30:G30"/>
    <mergeCell ref="J30:K30"/>
    <mergeCell ref="N30:O30"/>
    <mergeCell ref="R30:S30"/>
    <mergeCell ref="Z30:AA30"/>
    <mergeCell ref="AD30:AE30"/>
    <mergeCell ref="AF30:AG30"/>
    <mergeCell ref="AJ30:AK30"/>
    <mergeCell ref="F23:G23"/>
    <mergeCell ref="J23:K23"/>
    <mergeCell ref="N23:O23"/>
    <mergeCell ref="R23:S23"/>
    <mergeCell ref="Z23:AA23"/>
    <mergeCell ref="AD23:AE23"/>
    <mergeCell ref="AF21:AG21"/>
    <mergeCell ref="AJ21:AK21"/>
    <mergeCell ref="F22:G22"/>
    <mergeCell ref="J22:K22"/>
    <mergeCell ref="N22:O22"/>
    <mergeCell ref="R22:S22"/>
    <mergeCell ref="Z22:AA22"/>
    <mergeCell ref="AD22:AE22"/>
    <mergeCell ref="AF22:AG22"/>
    <mergeCell ref="AJ22:AK22"/>
    <mergeCell ref="F21:G21"/>
    <mergeCell ref="J21:K21"/>
    <mergeCell ref="N21:O21"/>
    <mergeCell ref="R21:S21"/>
    <mergeCell ref="Z21:AA21"/>
    <mergeCell ref="AD21:AE21"/>
    <mergeCell ref="AJ18:AK18"/>
    <mergeCell ref="F20:G20"/>
    <mergeCell ref="J20:K20"/>
    <mergeCell ref="N20:O20"/>
    <mergeCell ref="R20:S20"/>
    <mergeCell ref="AD20:AE20"/>
    <mergeCell ref="AF20:AG20"/>
    <mergeCell ref="AJ20:AK20"/>
    <mergeCell ref="J10:O10"/>
    <mergeCell ref="AD10:AG10"/>
    <mergeCell ref="G14:J14"/>
    <mergeCell ref="O14:R14"/>
    <mergeCell ref="AG14:AJ14"/>
    <mergeCell ref="F18:G18"/>
    <mergeCell ref="J18:K18"/>
    <mergeCell ref="N18:O18"/>
    <mergeCell ref="R18:S18"/>
    <mergeCell ref="AF18:AG18"/>
    <mergeCell ref="A2:AV2"/>
    <mergeCell ref="C4:E4"/>
    <mergeCell ref="F4:S4"/>
    <mergeCell ref="C5:E5"/>
    <mergeCell ref="F5:S5"/>
    <mergeCell ref="AA7:AC9"/>
    <mergeCell ref="AD7:AO9"/>
  </mergeCells>
  <phoneticPr fontId="2"/>
  <printOptions horizontalCentered="1"/>
  <pageMargins left="0" right="0" top="0.78740157480314965" bottom="0.59055118110236227" header="0" footer="0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V37"/>
  <sheetViews>
    <sheetView showGridLines="0" showZeros="0" tabSelected="1" view="pageBreakPreview" zoomScaleNormal="100" zoomScaleSheetLayoutView="100" workbookViewId="0"/>
  </sheetViews>
  <sheetFormatPr defaultRowHeight="13.5"/>
  <cols>
    <col min="1" max="1" width="2.625" style="43" customWidth="1"/>
    <col min="2" max="18" width="2.125" style="43" customWidth="1"/>
    <col min="19" max="22" width="2.125" style="59" customWidth="1"/>
    <col min="23" max="51" width="2.125" style="43" customWidth="1"/>
    <col min="52" max="16384" width="9" style="43"/>
  </cols>
  <sheetData>
    <row r="1" spans="1:48" ht="18" customHeight="1">
      <c r="B1" s="59"/>
      <c r="C1" s="59"/>
      <c r="F1" s="59"/>
      <c r="G1" s="59"/>
      <c r="J1" s="59"/>
      <c r="K1" s="59"/>
      <c r="N1" s="59"/>
      <c r="O1" s="59"/>
      <c r="R1" s="59"/>
      <c r="T1" s="43"/>
      <c r="U1" s="43"/>
      <c r="W1" s="59"/>
      <c r="Z1" s="59"/>
      <c r="AA1" s="59"/>
      <c r="AD1" s="59"/>
      <c r="AE1" s="59"/>
      <c r="AF1" s="59"/>
      <c r="AG1" s="59"/>
      <c r="AH1" s="59"/>
      <c r="AI1" s="59"/>
    </row>
    <row r="2" spans="1:48" ht="30" customHeight="1">
      <c r="A2" s="341" t="s">
        <v>30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</row>
    <row r="3" spans="1:48" ht="30" customHeight="1">
      <c r="B3" s="94"/>
      <c r="C3" s="94"/>
      <c r="D3" s="52"/>
      <c r="E3" s="52"/>
      <c r="F3" s="94"/>
      <c r="G3" s="94"/>
      <c r="H3" s="52"/>
      <c r="I3" s="52"/>
      <c r="J3" s="94"/>
      <c r="K3" s="94"/>
      <c r="L3" s="52"/>
      <c r="M3" s="52"/>
      <c r="N3" s="94"/>
      <c r="O3" s="94"/>
      <c r="P3" s="52"/>
      <c r="Q3" s="52"/>
      <c r="R3" s="94"/>
      <c r="S3" s="94"/>
      <c r="T3" s="52"/>
      <c r="U3" s="52"/>
      <c r="V3" s="94"/>
      <c r="W3" s="94"/>
      <c r="X3" s="52"/>
      <c r="Y3" s="52"/>
      <c r="Z3" s="94"/>
      <c r="AA3" s="94"/>
      <c r="AB3" s="52"/>
      <c r="AC3" s="52"/>
      <c r="AD3" s="94"/>
      <c r="AE3" s="94"/>
      <c r="AF3" s="94"/>
      <c r="AG3" s="94"/>
      <c r="AH3" s="94"/>
      <c r="AI3" s="94"/>
      <c r="AJ3" s="52"/>
      <c r="AK3" s="52"/>
      <c r="AL3" s="52"/>
      <c r="AM3" s="52"/>
      <c r="AN3" s="52"/>
      <c r="AO3" s="52"/>
      <c r="AP3" s="52"/>
      <c r="AQ3" s="52"/>
      <c r="AR3" s="52"/>
    </row>
    <row r="4" spans="1:48" s="96" customFormat="1" ht="36" customHeight="1">
      <c r="B4" s="52"/>
      <c r="C4" s="52"/>
      <c r="D4" s="52"/>
      <c r="E4" s="52"/>
      <c r="F4" s="92"/>
      <c r="G4" s="52"/>
      <c r="H4" s="323" t="s">
        <v>21</v>
      </c>
      <c r="I4" s="323"/>
      <c r="J4" s="324"/>
      <c r="K4" s="361" t="str">
        <f>VLOOKUP([1]ﾄｰﾅﾒﾝﾄ記録基本!AW67,[1]予選結果!$A$7:$N$124,3,FALSE)</f>
        <v>志賀ジュニアT．C</v>
      </c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3"/>
      <c r="X4" s="97"/>
      <c r="Y4" s="97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48" s="96" customFormat="1" ht="36" customHeight="1">
      <c r="B5" s="52"/>
      <c r="C5" s="52"/>
      <c r="D5" s="52"/>
      <c r="E5" s="52"/>
      <c r="F5" s="92"/>
      <c r="G5" s="52"/>
      <c r="H5" s="323" t="s">
        <v>48</v>
      </c>
      <c r="I5" s="323"/>
      <c r="J5" s="324"/>
      <c r="K5" s="361" t="str">
        <f>VLOOKUP([1]ﾄｰﾅﾒﾝﾄ記録基本!AX67,[1]予選結果!$A$7:$N$124,3,FALSE)</f>
        <v>とようけＴＣ</v>
      </c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3"/>
      <c r="X5" s="97"/>
      <c r="Y5" s="97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48" ht="12" customHeight="1">
      <c r="B6" s="92"/>
      <c r="C6" s="52"/>
      <c r="D6" s="52"/>
      <c r="E6" s="52"/>
      <c r="F6" s="52"/>
      <c r="G6" s="52"/>
      <c r="H6" s="52"/>
      <c r="I6" s="99"/>
      <c r="J6" s="99"/>
      <c r="K6" s="99"/>
      <c r="L6" s="99"/>
      <c r="M6" s="99"/>
      <c r="N6" s="99"/>
      <c r="O6" s="99"/>
      <c r="P6" s="100"/>
      <c r="Q6" s="101"/>
      <c r="R6" s="101"/>
      <c r="S6" s="101"/>
      <c r="T6" s="101"/>
      <c r="U6" s="101"/>
      <c r="V6" s="101"/>
      <c r="W6" s="101"/>
      <c r="X6" s="99"/>
      <c r="Y6" s="52"/>
      <c r="Z6" s="52"/>
      <c r="AA6" s="52"/>
      <c r="AB6" s="52"/>
      <c r="AC6" s="52"/>
      <c r="AD6" s="52"/>
      <c r="AE6" s="98"/>
      <c r="AF6" s="98"/>
      <c r="AG6" s="98"/>
      <c r="AH6" s="98"/>
      <c r="AI6" s="98"/>
      <c r="AJ6" s="102"/>
      <c r="AK6" s="102"/>
      <c r="AL6" s="102"/>
    </row>
    <row r="7" spans="1:48" ht="12" customHeight="1">
      <c r="B7" s="92"/>
      <c r="C7" s="52"/>
      <c r="D7" s="52"/>
      <c r="E7" s="52"/>
      <c r="F7" s="52"/>
      <c r="G7" s="52"/>
      <c r="H7" s="52"/>
      <c r="I7" s="99"/>
      <c r="J7" s="99"/>
      <c r="K7" s="99"/>
      <c r="L7" s="99"/>
      <c r="M7" s="99"/>
      <c r="N7" s="99"/>
      <c r="O7" s="99"/>
      <c r="P7" s="103"/>
      <c r="Q7" s="99"/>
      <c r="R7" s="99"/>
      <c r="S7" s="99"/>
      <c r="T7" s="99"/>
      <c r="U7" s="99"/>
      <c r="V7" s="99"/>
      <c r="W7" s="99"/>
      <c r="X7" s="99"/>
      <c r="Y7" s="52"/>
      <c r="Z7" s="52"/>
      <c r="AA7" s="52"/>
      <c r="AB7" s="52"/>
      <c r="AC7" s="52"/>
      <c r="AD7" s="52"/>
      <c r="AE7" s="98"/>
      <c r="AF7" s="98"/>
      <c r="AG7" s="98"/>
      <c r="AH7" s="98"/>
      <c r="AI7" s="98"/>
      <c r="AJ7" s="102"/>
      <c r="AK7" s="102"/>
      <c r="AL7" s="102"/>
    </row>
    <row r="8" spans="1:48" ht="12" customHeight="1">
      <c r="B8" s="92"/>
      <c r="C8" s="52"/>
      <c r="D8" s="52"/>
      <c r="E8" s="52"/>
      <c r="F8" s="52"/>
      <c r="G8" s="52"/>
      <c r="H8" s="52"/>
      <c r="I8" s="99"/>
      <c r="J8" s="99"/>
      <c r="K8" s="99"/>
      <c r="L8" s="99"/>
      <c r="M8" s="99"/>
      <c r="N8" s="99"/>
      <c r="O8" s="99"/>
      <c r="P8" s="103"/>
      <c r="Q8" s="99"/>
      <c r="R8" s="99"/>
      <c r="S8" s="99"/>
      <c r="T8" s="99"/>
      <c r="U8" s="99"/>
      <c r="V8" s="99"/>
      <c r="W8" s="99"/>
      <c r="X8" s="99"/>
      <c r="Y8" s="52"/>
      <c r="Z8" s="52"/>
      <c r="AA8" s="52"/>
      <c r="AB8" s="52"/>
      <c r="AC8" s="52"/>
      <c r="AD8" s="52"/>
      <c r="AE8" s="98"/>
      <c r="AF8" s="98"/>
      <c r="AG8" s="98"/>
      <c r="AH8" s="98"/>
      <c r="AI8" s="98"/>
      <c r="AJ8" s="102"/>
      <c r="AK8" s="102"/>
      <c r="AL8" s="102"/>
    </row>
    <row r="9" spans="1:48" ht="12" customHeight="1">
      <c r="B9" s="52"/>
      <c r="C9" s="104"/>
      <c r="D9" s="104"/>
      <c r="E9" s="104"/>
      <c r="F9" s="104"/>
      <c r="G9" s="104"/>
      <c r="H9" s="104"/>
      <c r="I9" s="105"/>
      <c r="J9" s="105"/>
      <c r="K9" s="105"/>
      <c r="L9" s="105"/>
      <c r="M9" s="105"/>
      <c r="N9" s="105"/>
      <c r="O9" s="321"/>
      <c r="P9" s="322"/>
      <c r="Q9" s="232"/>
      <c r="R9" s="105"/>
      <c r="S9" s="106"/>
      <c r="T9" s="106"/>
      <c r="U9" s="106"/>
      <c r="V9" s="106"/>
      <c r="W9" s="105"/>
      <c r="X9" s="105"/>
      <c r="Y9" s="104"/>
      <c r="Z9" s="104"/>
      <c r="AA9" s="104"/>
      <c r="AB9" s="104"/>
      <c r="AC9" s="104"/>
      <c r="AD9" s="104"/>
      <c r="AE9" s="107"/>
      <c r="AF9" s="107"/>
      <c r="AG9" s="107"/>
      <c r="AH9" s="107"/>
      <c r="AI9" s="107"/>
      <c r="AJ9" s="52"/>
      <c r="AK9" s="52"/>
      <c r="AL9" s="52"/>
    </row>
    <row r="10" spans="1:48" ht="12" customHeight="1">
      <c r="B10" s="52"/>
      <c r="C10" s="104"/>
      <c r="D10" s="104"/>
      <c r="E10" s="104"/>
      <c r="F10" s="104"/>
      <c r="G10" s="52"/>
      <c r="H10" s="233" t="str">
        <f>[1]ﾄｰﾅﾒﾝﾄ記録基本!V67</f>
        <v>○</v>
      </c>
      <c r="I10" s="104"/>
      <c r="J10" s="104"/>
      <c r="K10" s="104"/>
      <c r="L10" s="104"/>
      <c r="M10" s="104"/>
      <c r="N10" s="104"/>
      <c r="O10" s="288" t="s">
        <v>56</v>
      </c>
      <c r="P10" s="288"/>
      <c r="Q10" s="288"/>
      <c r="R10" s="288"/>
      <c r="S10" s="104"/>
      <c r="T10" s="104"/>
      <c r="U10" s="104"/>
      <c r="V10" s="104"/>
      <c r="W10" s="104"/>
      <c r="X10" s="201"/>
      <c r="Y10" s="203" t="str">
        <f>[1]ﾄｰﾅﾒﾝﾄ記録基本!X67</f>
        <v>×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52"/>
      <c r="AK10" s="52"/>
      <c r="AL10" s="52"/>
    </row>
    <row r="11" spans="1:48" ht="12" customHeight="1">
      <c r="B11" s="52"/>
      <c r="C11" s="104"/>
      <c r="D11" s="104"/>
      <c r="E11" s="104"/>
      <c r="F11" s="104"/>
      <c r="G11" s="104"/>
      <c r="H11" s="233" t="str">
        <f>[1]ﾄｰﾅﾒﾝﾄ記録基本!V68</f>
        <v>○</v>
      </c>
      <c r="I11" s="104"/>
      <c r="J11" s="104"/>
      <c r="K11" s="104"/>
      <c r="L11" s="104"/>
      <c r="M11" s="104"/>
      <c r="N11" s="104"/>
      <c r="O11" s="288"/>
      <c r="P11" s="288"/>
      <c r="Q11" s="288"/>
      <c r="R11" s="288"/>
      <c r="S11" s="104"/>
      <c r="T11" s="104"/>
      <c r="U11" s="104"/>
      <c r="V11" s="104"/>
      <c r="W11" s="104"/>
      <c r="X11" s="205"/>
      <c r="Y11" s="203" t="str">
        <f>[1]ﾄｰﾅﾒﾝﾄ記録基本!X68</f>
        <v>×</v>
      </c>
      <c r="Z11" s="104"/>
      <c r="AA11" s="104"/>
      <c r="AB11" s="104"/>
      <c r="AC11" s="104"/>
      <c r="AD11" s="104"/>
      <c r="AE11" s="98"/>
      <c r="AF11" s="323" t="s">
        <v>57</v>
      </c>
      <c r="AG11" s="323"/>
      <c r="AH11" s="324"/>
      <c r="AI11" s="325" t="str">
        <f>VLOOKUP([1]ﾄｰﾅﾒﾝﾄ記録基本!AW64,[1]予選結果!$A$7:$N$124,3,FALSE)</f>
        <v>南砺市議会チーム</v>
      </c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</row>
    <row r="12" spans="1:48" ht="12" customHeight="1">
      <c r="B12" s="52"/>
      <c r="C12" s="104"/>
      <c r="D12" s="104"/>
      <c r="E12" s="104"/>
      <c r="F12" s="104"/>
      <c r="G12" s="52"/>
      <c r="H12" s="233">
        <f>[1]ﾄｰﾅﾒﾝﾄ記録基本!V69</f>
        <v>0</v>
      </c>
      <c r="I12" s="104"/>
      <c r="J12" s="104"/>
      <c r="K12" s="104"/>
      <c r="L12" s="104"/>
      <c r="M12" s="104"/>
      <c r="N12" s="104"/>
      <c r="O12" s="197"/>
      <c r="P12" s="197"/>
      <c r="Q12" s="197"/>
      <c r="R12" s="197"/>
      <c r="S12" s="104"/>
      <c r="T12" s="104"/>
      <c r="U12" s="104"/>
      <c r="V12" s="104"/>
      <c r="W12" s="104"/>
      <c r="X12" s="205"/>
      <c r="Y12" s="203" t="str">
        <f>[1]ﾄｰﾅﾒﾝﾄ記録基本!X69</f>
        <v/>
      </c>
      <c r="Z12" s="104"/>
      <c r="AA12" s="104"/>
      <c r="AB12" s="104"/>
      <c r="AC12" s="104"/>
      <c r="AD12" s="104"/>
      <c r="AE12" s="98"/>
      <c r="AF12" s="323"/>
      <c r="AG12" s="323"/>
      <c r="AH12" s="324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</row>
    <row r="13" spans="1:48" ht="12" customHeight="1">
      <c r="B13" s="52"/>
      <c r="C13" s="104"/>
      <c r="D13" s="104"/>
      <c r="E13" s="105"/>
      <c r="F13" s="105"/>
      <c r="G13" s="234"/>
      <c r="H13" s="120">
        <f>[1]ﾄｰﾅﾒﾝﾄ記録基本!V121</f>
        <v>0</v>
      </c>
      <c r="I13" s="105"/>
      <c r="J13" s="105"/>
      <c r="K13" s="105"/>
      <c r="L13" s="105"/>
      <c r="M13" s="104"/>
      <c r="N13" s="104"/>
      <c r="O13" s="197"/>
      <c r="P13" s="197"/>
      <c r="Q13" s="197"/>
      <c r="R13" s="197"/>
      <c r="S13" s="104"/>
      <c r="T13" s="104"/>
      <c r="U13" s="105"/>
      <c r="V13" s="105"/>
      <c r="W13" s="105"/>
      <c r="X13" s="208"/>
      <c r="Y13" s="105">
        <f>[1]ﾄｰﾅﾒﾝﾄ記録基本!X121</f>
        <v>0</v>
      </c>
      <c r="Z13" s="105"/>
      <c r="AA13" s="105"/>
      <c r="AB13" s="105"/>
      <c r="AC13" s="104"/>
      <c r="AD13" s="104"/>
      <c r="AE13" s="98"/>
      <c r="AF13" s="323"/>
      <c r="AG13" s="323"/>
      <c r="AH13" s="324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</row>
    <row r="14" spans="1:48" ht="12" customHeight="1">
      <c r="B14" s="52"/>
      <c r="C14" s="52"/>
      <c r="D14" s="233" t="str">
        <f>[1]ﾄｰﾅﾒﾝﾄ記録基本!V58</f>
        <v>○</v>
      </c>
      <c r="E14" s="104"/>
      <c r="F14" s="104"/>
      <c r="G14" s="288" t="s">
        <v>58</v>
      </c>
      <c r="H14" s="288"/>
      <c r="I14" s="288"/>
      <c r="J14" s="288"/>
      <c r="K14" s="104"/>
      <c r="L14" s="201"/>
      <c r="M14" s="199" t="str">
        <f>[1]ﾄｰﾅﾒﾝﾄ記録基本!X58</f>
        <v>×</v>
      </c>
      <c r="N14" s="104"/>
      <c r="O14" s="104"/>
      <c r="P14" s="104"/>
      <c r="Q14" s="104"/>
      <c r="R14" s="104"/>
      <c r="S14" s="52"/>
      <c r="T14" s="233" t="str">
        <f>[1]ﾄｰﾅﾒﾝﾄ記録基本!V61</f>
        <v>×</v>
      </c>
      <c r="U14" s="104"/>
      <c r="V14" s="104"/>
      <c r="W14" s="288" t="s">
        <v>59</v>
      </c>
      <c r="X14" s="288"/>
      <c r="Y14" s="288"/>
      <c r="Z14" s="288"/>
      <c r="AA14" s="202"/>
      <c r="AB14" s="201"/>
      <c r="AC14" s="203" t="str">
        <f>[1]ﾄｰﾅﾒﾝﾄ記録基本!X61</f>
        <v>○</v>
      </c>
      <c r="AD14" s="104"/>
      <c r="AE14" s="104"/>
      <c r="AF14" s="104"/>
      <c r="AG14" s="104"/>
      <c r="AH14" s="104"/>
      <c r="AI14" s="104"/>
      <c r="AJ14" s="52"/>
      <c r="AK14" s="52"/>
      <c r="AL14" s="52"/>
      <c r="AM14" s="326"/>
      <c r="AN14" s="327"/>
      <c r="AO14" s="121"/>
      <c r="AP14" s="93"/>
      <c r="AQ14" s="52"/>
      <c r="AR14" s="52"/>
    </row>
    <row r="15" spans="1:48" ht="12" customHeight="1">
      <c r="B15" s="52"/>
      <c r="C15" s="104"/>
      <c r="D15" s="233">
        <f>[1]ﾄｰﾅﾒﾝﾄ記録基本!V59</f>
        <v>0</v>
      </c>
      <c r="E15" s="104"/>
      <c r="F15" s="104"/>
      <c r="G15" s="288"/>
      <c r="H15" s="288"/>
      <c r="I15" s="288"/>
      <c r="J15" s="288"/>
      <c r="K15" s="104"/>
      <c r="L15" s="205"/>
      <c r="M15" s="199" t="str">
        <f>[1]ﾄｰﾅﾒﾝﾄ記録基本!X59</f>
        <v/>
      </c>
      <c r="N15" s="104"/>
      <c r="O15" s="197"/>
      <c r="P15" s="197"/>
      <c r="Q15" s="197"/>
      <c r="R15" s="197"/>
      <c r="S15" s="104"/>
      <c r="T15" s="233">
        <f>[1]ﾄｰﾅﾒﾝﾄ記録基本!V62</f>
        <v>0</v>
      </c>
      <c r="U15" s="104"/>
      <c r="V15" s="104"/>
      <c r="W15" s="288"/>
      <c r="X15" s="288"/>
      <c r="Y15" s="288"/>
      <c r="Z15" s="288"/>
      <c r="AA15" s="104"/>
      <c r="AB15" s="205"/>
      <c r="AC15" s="203" t="str">
        <f>[1]ﾄｰﾅﾒﾝﾄ記録基本!X62</f>
        <v/>
      </c>
      <c r="AD15" s="104"/>
      <c r="AE15" s="104"/>
      <c r="AF15" s="104"/>
      <c r="AG15" s="104"/>
      <c r="AH15" s="104"/>
      <c r="AI15" s="104"/>
      <c r="AJ15" s="52"/>
      <c r="AK15" s="114"/>
      <c r="AL15" s="52"/>
      <c r="AM15" s="52"/>
      <c r="AN15" s="123"/>
      <c r="AO15" s="52"/>
      <c r="AP15" s="52"/>
      <c r="AQ15" s="52"/>
      <c r="AR15" s="52"/>
    </row>
    <row r="16" spans="1:48" ht="12" customHeight="1">
      <c r="B16" s="52"/>
      <c r="C16" s="104"/>
      <c r="D16" s="233">
        <f>[1]ﾄｰﾅﾒﾝﾄ記録基本!V60</f>
        <v>0</v>
      </c>
      <c r="E16" s="104"/>
      <c r="F16" s="104"/>
      <c r="G16" s="130"/>
      <c r="H16" s="130"/>
      <c r="I16" s="104"/>
      <c r="J16" s="104"/>
      <c r="K16" s="104"/>
      <c r="L16" s="205"/>
      <c r="M16" s="199" t="str">
        <f>[1]ﾄｰﾅﾒﾝﾄ記録基本!X60</f>
        <v/>
      </c>
      <c r="N16" s="104"/>
      <c r="O16" s="197"/>
      <c r="P16" s="197"/>
      <c r="Q16" s="197"/>
      <c r="R16" s="197"/>
      <c r="S16" s="104"/>
      <c r="T16" s="233">
        <f>[1]ﾄｰﾅﾒﾝﾄ記録基本!V63</f>
        <v>0</v>
      </c>
      <c r="U16" s="104"/>
      <c r="V16" s="104"/>
      <c r="W16" s="104"/>
      <c r="X16" s="104"/>
      <c r="Y16" s="130"/>
      <c r="Z16" s="130"/>
      <c r="AA16" s="104"/>
      <c r="AB16" s="205"/>
      <c r="AC16" s="203" t="str">
        <f>[1]ﾄｰﾅﾒﾝﾄ記録基本!X63</f>
        <v/>
      </c>
      <c r="AD16" s="104"/>
      <c r="AE16" s="104"/>
      <c r="AF16" s="104"/>
      <c r="AG16" s="104"/>
      <c r="AH16" s="104"/>
      <c r="AI16" s="104"/>
      <c r="AJ16" s="52"/>
      <c r="AK16" s="114"/>
      <c r="AL16" s="52"/>
      <c r="AM16" s="52"/>
      <c r="AN16" s="123"/>
      <c r="AO16" s="52"/>
      <c r="AP16" s="52"/>
      <c r="AQ16" s="52"/>
      <c r="AR16" s="52"/>
    </row>
    <row r="17" spans="1:44" ht="12" customHeight="1">
      <c r="B17" s="52"/>
      <c r="C17" s="321"/>
      <c r="D17" s="322"/>
      <c r="E17" s="105"/>
      <c r="F17" s="105"/>
      <c r="G17" s="288"/>
      <c r="H17" s="288"/>
      <c r="I17" s="288"/>
      <c r="J17" s="288"/>
      <c r="K17" s="105"/>
      <c r="L17" s="208"/>
      <c r="M17" s="360"/>
      <c r="N17" s="321"/>
      <c r="O17" s="104"/>
      <c r="P17" s="104"/>
      <c r="Q17" s="104"/>
      <c r="R17" s="104"/>
      <c r="S17" s="321"/>
      <c r="T17" s="322"/>
      <c r="U17" s="105"/>
      <c r="V17" s="105"/>
      <c r="W17" s="288"/>
      <c r="X17" s="288"/>
      <c r="Y17" s="288"/>
      <c r="Z17" s="288"/>
      <c r="AA17" s="105"/>
      <c r="AB17" s="208"/>
      <c r="AC17" s="321"/>
      <c r="AD17" s="321"/>
      <c r="AE17" s="104"/>
      <c r="AF17" s="104"/>
      <c r="AG17" s="104"/>
      <c r="AH17" s="104"/>
      <c r="AI17" s="104"/>
      <c r="AJ17" s="52"/>
      <c r="AK17" s="52"/>
      <c r="AL17" s="121"/>
      <c r="AM17" s="358"/>
      <c r="AN17" s="359"/>
      <c r="AO17" s="236"/>
      <c r="AP17" s="236"/>
      <c r="AQ17" s="121"/>
      <c r="AR17" s="121"/>
    </row>
    <row r="18" spans="1:44" ht="12" customHeight="1">
      <c r="B18" s="233" t="str">
        <f>[1]ﾄｰﾅﾒﾝﾄ記録基本!V46</f>
        <v>○</v>
      </c>
      <c r="C18" s="288" t="s">
        <v>60</v>
      </c>
      <c r="D18" s="288"/>
      <c r="E18" s="288"/>
      <c r="F18" s="340"/>
      <c r="G18" s="199" t="str">
        <f>[1]ﾄｰﾅﾒﾝﾄ記録基本!X46</f>
        <v>×</v>
      </c>
      <c r="H18" s="197"/>
      <c r="I18" s="104"/>
      <c r="J18" s="233" t="str">
        <f>[1]ﾄｰﾅﾒﾝﾄ記録基本!V49</f>
        <v>○</v>
      </c>
      <c r="K18" s="288" t="s">
        <v>61</v>
      </c>
      <c r="L18" s="288"/>
      <c r="M18" s="288"/>
      <c r="N18" s="340"/>
      <c r="O18" s="199" t="str">
        <f>[1]ﾄｰﾅﾒﾝﾄ記録基本!X49</f>
        <v>×</v>
      </c>
      <c r="P18" s="104"/>
      <c r="Q18" s="104"/>
      <c r="R18" s="233" t="str">
        <f>[1]ﾄｰﾅﾒﾝﾄ記録基本!V52</f>
        <v>○</v>
      </c>
      <c r="S18" s="288" t="s">
        <v>62</v>
      </c>
      <c r="T18" s="288"/>
      <c r="U18" s="288"/>
      <c r="V18" s="340"/>
      <c r="W18" s="199" t="str">
        <f>[1]ﾄｰﾅﾒﾝﾄ記録基本!X52</f>
        <v>×</v>
      </c>
      <c r="X18" s="104"/>
      <c r="Y18" s="104"/>
      <c r="Z18" s="233" t="str">
        <f>[1]ﾄｰﾅﾒﾝﾄ記録基本!V55</f>
        <v>○</v>
      </c>
      <c r="AA18" s="288" t="s">
        <v>63</v>
      </c>
      <c r="AB18" s="288"/>
      <c r="AC18" s="288"/>
      <c r="AD18" s="340"/>
      <c r="AE18" s="199" t="str">
        <f>[1]ﾄｰﾅﾒﾝﾄ記録基本!X55</f>
        <v>×</v>
      </c>
      <c r="AF18" s="109"/>
      <c r="AG18" s="109"/>
      <c r="AH18" s="109"/>
      <c r="AI18" s="104"/>
      <c r="AJ18" s="52"/>
      <c r="AK18" s="52"/>
      <c r="AL18" s="233" t="str">
        <f>[1]ﾄｰﾅﾒﾝﾄ記録基本!V64</f>
        <v>○</v>
      </c>
      <c r="AM18" s="337" t="s">
        <v>64</v>
      </c>
      <c r="AN18" s="336"/>
      <c r="AO18" s="336"/>
      <c r="AP18" s="338"/>
      <c r="AQ18" s="199" t="str">
        <f>[1]ﾄｰﾅﾒﾝﾄ記録基本!X64</f>
        <v>×</v>
      </c>
      <c r="AR18" s="109"/>
    </row>
    <row r="19" spans="1:44" ht="12" customHeight="1">
      <c r="B19" s="233">
        <f>[1]ﾄｰﾅﾒﾝﾄ記録基本!V47</f>
        <v>0</v>
      </c>
      <c r="C19" s="288"/>
      <c r="D19" s="288"/>
      <c r="E19" s="288"/>
      <c r="F19" s="340"/>
      <c r="G19" s="199" t="str">
        <f>[1]ﾄｰﾅﾒﾝﾄ記録基本!X47</f>
        <v/>
      </c>
      <c r="H19" s="197"/>
      <c r="I19" s="197"/>
      <c r="J19" s="233">
        <f>[1]ﾄｰﾅﾒﾝﾄ記録基本!V50</f>
        <v>0</v>
      </c>
      <c r="K19" s="288"/>
      <c r="L19" s="288"/>
      <c r="M19" s="288"/>
      <c r="N19" s="340"/>
      <c r="O19" s="199" t="str">
        <f>[1]ﾄｰﾅﾒﾝﾄ記録基本!X50</f>
        <v/>
      </c>
      <c r="P19" s="104"/>
      <c r="Q19" s="104"/>
      <c r="R19" s="233">
        <f>[1]ﾄｰﾅﾒﾝﾄ記録基本!V53</f>
        <v>0</v>
      </c>
      <c r="S19" s="288"/>
      <c r="T19" s="288"/>
      <c r="U19" s="288"/>
      <c r="V19" s="340"/>
      <c r="W19" s="199" t="str">
        <f>[1]ﾄｰﾅﾒﾝﾄ記録基本!X53</f>
        <v/>
      </c>
      <c r="X19" s="197"/>
      <c r="Y19" s="197"/>
      <c r="Z19" s="233">
        <f>[1]ﾄｰﾅﾒﾝﾄ記録基本!V56</f>
        <v>0</v>
      </c>
      <c r="AA19" s="288"/>
      <c r="AB19" s="288"/>
      <c r="AC19" s="288"/>
      <c r="AD19" s="340"/>
      <c r="AE19" s="199" t="str">
        <f>[1]ﾄｰﾅﾒﾝﾄ記録基本!X56</f>
        <v/>
      </c>
      <c r="AF19" s="109"/>
      <c r="AG19" s="109"/>
      <c r="AH19" s="109"/>
      <c r="AI19" s="104"/>
      <c r="AJ19" s="52"/>
      <c r="AK19" s="52"/>
      <c r="AL19" s="233" t="str">
        <f>[1]ﾄｰﾅﾒﾝﾄ記録基本!V65</f>
        <v>×</v>
      </c>
      <c r="AM19" s="339"/>
      <c r="AN19" s="288"/>
      <c r="AO19" s="288"/>
      <c r="AP19" s="340"/>
      <c r="AQ19" s="199" t="str">
        <f>[1]ﾄｰﾅﾒﾝﾄ記録基本!X65</f>
        <v>○</v>
      </c>
      <c r="AR19" s="109"/>
    </row>
    <row r="20" spans="1:44" ht="12" customHeight="1">
      <c r="B20" s="233">
        <f>[1]ﾄｰﾅﾒﾝﾄ記録基本!V48</f>
        <v>0</v>
      </c>
      <c r="C20" s="130"/>
      <c r="D20" s="130"/>
      <c r="E20" s="104"/>
      <c r="F20" s="205"/>
      <c r="G20" s="199" t="str">
        <f>[1]ﾄｰﾅﾒﾝﾄ記録基本!X48</f>
        <v/>
      </c>
      <c r="H20" s="197"/>
      <c r="I20" s="197"/>
      <c r="J20" s="233">
        <f>[1]ﾄｰﾅﾒﾝﾄ記録基本!V51</f>
        <v>0</v>
      </c>
      <c r="K20" s="104"/>
      <c r="L20" s="104"/>
      <c r="M20" s="130"/>
      <c r="N20" s="218"/>
      <c r="O20" s="199" t="str">
        <f>[1]ﾄｰﾅﾒﾝﾄ記録基本!X51</f>
        <v/>
      </c>
      <c r="P20" s="104"/>
      <c r="Q20" s="104"/>
      <c r="R20" s="233">
        <f>[1]ﾄｰﾅﾒﾝﾄ記録基本!V54</f>
        <v>0</v>
      </c>
      <c r="S20" s="130"/>
      <c r="T20" s="130"/>
      <c r="U20" s="104"/>
      <c r="V20" s="205"/>
      <c r="W20" s="199" t="str">
        <f>[1]ﾄｰﾅﾒﾝﾄ記録基本!X54</f>
        <v/>
      </c>
      <c r="X20" s="197"/>
      <c r="Y20" s="197"/>
      <c r="Z20" s="233">
        <f>[1]ﾄｰﾅﾒﾝﾄ記録基本!V57</f>
        <v>0</v>
      </c>
      <c r="AA20" s="104"/>
      <c r="AB20" s="104"/>
      <c r="AC20" s="130"/>
      <c r="AD20" s="218"/>
      <c r="AE20" s="199" t="str">
        <f>[1]ﾄｰﾅﾒﾝﾄ記録基本!X57</f>
        <v/>
      </c>
      <c r="AF20" s="109"/>
      <c r="AG20" s="109"/>
      <c r="AH20" s="109"/>
      <c r="AI20" s="104"/>
      <c r="AJ20" s="52"/>
      <c r="AK20" s="52"/>
      <c r="AL20" s="233" t="str">
        <f>[1]ﾄｰﾅﾒﾝﾄ記録基本!V66</f>
        <v>○</v>
      </c>
      <c r="AM20" s="214"/>
      <c r="AN20" s="214"/>
      <c r="AO20" s="121"/>
      <c r="AP20" s="237"/>
      <c r="AQ20" s="199" t="str">
        <f>[1]ﾄｰﾅﾒﾝﾄ記録基本!X66</f>
        <v>×</v>
      </c>
      <c r="AR20" s="109"/>
    </row>
    <row r="21" spans="1:44" ht="12" customHeight="1">
      <c r="A21" s="52"/>
      <c r="B21" s="208"/>
      <c r="C21" s="288"/>
      <c r="D21" s="288"/>
      <c r="E21" s="288"/>
      <c r="F21" s="340"/>
      <c r="G21" s="105"/>
      <c r="H21" s="104"/>
      <c r="I21" s="104"/>
      <c r="J21" s="105"/>
      <c r="K21" s="339"/>
      <c r="L21" s="288"/>
      <c r="M21" s="288"/>
      <c r="N21" s="340"/>
      <c r="O21" s="105"/>
      <c r="P21" s="104"/>
      <c r="Q21" s="104"/>
      <c r="R21" s="208"/>
      <c r="S21" s="288"/>
      <c r="T21" s="288"/>
      <c r="U21" s="288"/>
      <c r="V21" s="340"/>
      <c r="W21" s="105"/>
      <c r="X21" s="104"/>
      <c r="Y21" s="104"/>
      <c r="Z21" s="208"/>
      <c r="AA21" s="288"/>
      <c r="AB21" s="288"/>
      <c r="AC21" s="288"/>
      <c r="AD21" s="340"/>
      <c r="AE21" s="105"/>
      <c r="AF21" s="104"/>
      <c r="AG21" s="104"/>
      <c r="AH21" s="104"/>
      <c r="AI21" s="104"/>
      <c r="AJ21" s="52"/>
      <c r="AK21" s="52"/>
      <c r="AL21" s="208"/>
      <c r="AM21" s="339"/>
      <c r="AN21" s="288"/>
      <c r="AO21" s="288"/>
      <c r="AP21" s="340"/>
      <c r="AQ21" s="105"/>
      <c r="AR21" s="104"/>
    </row>
    <row r="22" spans="1:44" ht="160.5" customHeight="1">
      <c r="A22" s="52"/>
      <c r="B22" s="311" t="str">
        <f>VLOOKUP(B34,[1]予選結果!$A$5:$N$120,3,FALSE)</f>
        <v>志賀ジュニアT．C</v>
      </c>
      <c r="C22" s="312"/>
      <c r="D22" s="130"/>
      <c r="E22" s="130"/>
      <c r="F22" s="311" t="str">
        <f>VLOOKUP(F34,[1]予選結果!$A$5:$N$120,3,FALSE)</f>
        <v>マツケンクラブ</v>
      </c>
      <c r="G22" s="312"/>
      <c r="H22" s="130"/>
      <c r="I22" s="130"/>
      <c r="J22" s="311" t="str">
        <f>VLOOKUP(J34,[1]予選結果!$A$5:$N$120,3,FALSE)</f>
        <v>南砺市議会チーム</v>
      </c>
      <c r="K22" s="312"/>
      <c r="L22" s="130"/>
      <c r="M22" s="130"/>
      <c r="N22" s="311" t="str">
        <f>VLOOKUP(N34,[1]予選結果!$A$5:$N$120,3,FALSE)</f>
        <v>亜舞参</v>
      </c>
      <c r="O22" s="312"/>
      <c r="P22" s="130"/>
      <c r="Q22" s="130"/>
      <c r="R22" s="311" t="str">
        <f>VLOOKUP(R34,[1]予選結果!$A$5:$N$120,3,FALSE)</f>
        <v>チーム立山くん</v>
      </c>
      <c r="S22" s="312"/>
      <c r="T22" s="130"/>
      <c r="U22" s="130"/>
      <c r="V22" s="311" t="str">
        <f>VLOOKUP(V34,[1]予選結果!$A$5:$N$120,3,FALSE)</f>
        <v>LOSSEV A</v>
      </c>
      <c r="W22" s="312"/>
      <c r="X22" s="130"/>
      <c r="Y22" s="130"/>
      <c r="Z22" s="311" t="str">
        <f>VLOOKUP(Z34,[1]予選結果!$A$5:$N$120,3,FALSE)</f>
        <v>とようけＴＣ</v>
      </c>
      <c r="AA22" s="312"/>
      <c r="AB22" s="130"/>
      <c r="AC22" s="130"/>
      <c r="AD22" s="311" t="str">
        <f>VLOOKUP(AD34,[1]予選結果!$A$5:$N$120,3,FALSE)</f>
        <v>鉄鋼パワーズ</v>
      </c>
      <c r="AE22" s="312"/>
      <c r="AF22" s="189"/>
      <c r="AG22" s="189"/>
      <c r="AH22" s="189"/>
      <c r="AI22" s="189"/>
      <c r="AJ22" s="130"/>
      <c r="AK22" s="130"/>
      <c r="AL22" s="311" t="str">
        <f>VLOOKUP(AL34,[1]予選結果!$A$5:$N$120,3,FALSE)</f>
        <v>南砺市議会チーム</v>
      </c>
      <c r="AM22" s="312"/>
      <c r="AN22" s="130"/>
      <c r="AO22" s="130"/>
      <c r="AP22" s="311" t="str">
        <f>VLOOKUP(AP34,[1]予選結果!$A$5:$N$120,3,FALSE)</f>
        <v>チーム立山くん</v>
      </c>
      <c r="AQ22" s="312"/>
      <c r="AR22" s="189"/>
    </row>
    <row r="23" spans="1:44" ht="9.9499999999999993" customHeight="1">
      <c r="A23" s="52"/>
      <c r="B23" s="238"/>
      <c r="C23" s="239"/>
      <c r="D23" s="130"/>
      <c r="E23" s="130"/>
      <c r="F23" s="131"/>
      <c r="G23" s="132"/>
      <c r="H23" s="133"/>
      <c r="I23" s="133"/>
      <c r="J23" s="131"/>
      <c r="K23" s="132"/>
      <c r="L23" s="133"/>
      <c r="M23" s="133"/>
      <c r="N23" s="131"/>
      <c r="O23" s="132"/>
      <c r="P23" s="133"/>
      <c r="Q23" s="133"/>
      <c r="R23" s="131"/>
      <c r="S23" s="132"/>
      <c r="T23" s="133"/>
      <c r="U23" s="133"/>
      <c r="V23" s="131"/>
      <c r="W23" s="132"/>
      <c r="X23" s="133"/>
      <c r="Y23" s="133"/>
      <c r="Z23" s="131"/>
      <c r="AA23" s="132"/>
      <c r="AB23" s="133"/>
      <c r="AC23" s="133"/>
      <c r="AD23" s="131"/>
      <c r="AE23" s="132"/>
      <c r="AF23" s="169"/>
      <c r="AG23" s="169"/>
      <c r="AH23" s="169"/>
      <c r="AI23" s="169"/>
      <c r="AJ23" s="130"/>
      <c r="AK23" s="130"/>
      <c r="AL23" s="131"/>
      <c r="AM23" s="132"/>
      <c r="AN23" s="130"/>
      <c r="AO23" s="130"/>
      <c r="AP23" s="131"/>
      <c r="AQ23" s="132"/>
      <c r="AR23" s="169"/>
    </row>
    <row r="24" spans="1:44" ht="49.5" customHeight="1">
      <c r="A24" s="52"/>
      <c r="B24" s="309" t="str">
        <f>VLOOKUP(B34,[1]予選結果!$A$5:$N$120,12,FALSE)</f>
        <v>石　川</v>
      </c>
      <c r="C24" s="310"/>
      <c r="D24" s="136"/>
      <c r="E24" s="136"/>
      <c r="F24" s="309" t="str">
        <f>VLOOKUP(F34,[1]予選結果!$A$5:$N$120,12,FALSE)</f>
        <v>富　山</v>
      </c>
      <c r="G24" s="310"/>
      <c r="H24" s="134"/>
      <c r="I24" s="134"/>
      <c r="J24" s="309" t="str">
        <f>VLOOKUP(J34,[1]予選結果!$A$5:$N$120,12,FALSE)</f>
        <v>富　山</v>
      </c>
      <c r="K24" s="310"/>
      <c r="L24" s="134"/>
      <c r="M24" s="134"/>
      <c r="N24" s="309" t="str">
        <f>VLOOKUP(N34,[1]予選結果!$A$5:$N$120,12,FALSE)</f>
        <v>富　山</v>
      </c>
      <c r="O24" s="310"/>
      <c r="P24" s="134"/>
      <c r="Q24" s="134"/>
      <c r="R24" s="309" t="str">
        <f>VLOOKUP(R34,[1]予選結果!$A$5:$N$120,12,FALSE)</f>
        <v>富　山</v>
      </c>
      <c r="S24" s="310"/>
      <c r="T24" s="134"/>
      <c r="U24" s="134"/>
      <c r="V24" s="309" t="str">
        <f>VLOOKUP(V34,[1]予選結果!$A$5:$N$120,12,FALSE)</f>
        <v>富　山</v>
      </c>
      <c r="W24" s="310"/>
      <c r="X24" s="134"/>
      <c r="Y24" s="134"/>
      <c r="Z24" s="309" t="str">
        <f>VLOOKUP(Z34,[1]予選結果!$A$5:$N$120,12,FALSE)</f>
        <v>群　馬</v>
      </c>
      <c r="AA24" s="310"/>
      <c r="AB24" s="134"/>
      <c r="AC24" s="134"/>
      <c r="AD24" s="309" t="str">
        <f>VLOOKUP(AD34,[1]予選結果!$A$5:$N$120,12,FALSE)</f>
        <v>富　山</v>
      </c>
      <c r="AE24" s="310"/>
      <c r="AF24" s="174"/>
      <c r="AG24" s="174"/>
      <c r="AH24" s="174"/>
      <c r="AI24" s="174"/>
      <c r="AJ24" s="136"/>
      <c r="AK24" s="52"/>
      <c r="AL24" s="309" t="str">
        <f>VLOOKUP(AL34,[1]予選結果!$A$5:$N$120,12,FALSE)</f>
        <v>富　山</v>
      </c>
      <c r="AM24" s="310"/>
      <c r="AN24" s="136"/>
      <c r="AO24" s="136"/>
      <c r="AP24" s="309" t="str">
        <f>VLOOKUP(AP34,[1]予選結果!$A$5:$N$120,12,FALSE)</f>
        <v>富　山</v>
      </c>
      <c r="AQ24" s="310"/>
      <c r="AR24" s="174"/>
    </row>
    <row r="25" spans="1:44" s="137" customFormat="1" ht="24">
      <c r="B25" s="307" t="s">
        <v>65</v>
      </c>
      <c r="C25" s="308"/>
      <c r="F25" s="307" t="s">
        <v>66</v>
      </c>
      <c r="G25" s="308"/>
      <c r="J25" s="307" t="s">
        <v>67</v>
      </c>
      <c r="K25" s="308"/>
      <c r="N25" s="307" t="s">
        <v>68</v>
      </c>
      <c r="O25" s="308"/>
      <c r="R25" s="307" t="s">
        <v>65</v>
      </c>
      <c r="S25" s="308"/>
      <c r="V25" s="307" t="s">
        <v>66</v>
      </c>
      <c r="W25" s="308"/>
      <c r="Z25" s="307" t="s">
        <v>67</v>
      </c>
      <c r="AA25" s="308"/>
      <c r="AD25" s="307" t="s">
        <v>68</v>
      </c>
      <c r="AE25" s="308"/>
      <c r="AF25" s="175"/>
      <c r="AG25" s="175"/>
      <c r="AH25" s="175"/>
      <c r="AI25" s="175"/>
      <c r="AL25" s="307" t="s">
        <v>69</v>
      </c>
      <c r="AM25" s="308"/>
      <c r="AP25" s="307" t="s">
        <v>70</v>
      </c>
      <c r="AQ25" s="308"/>
      <c r="AR25" s="175"/>
    </row>
    <row r="26" spans="1:44">
      <c r="B26" s="305" t="s">
        <v>47</v>
      </c>
      <c r="C26" s="306"/>
      <c r="D26" s="138"/>
      <c r="E26" s="138"/>
      <c r="F26" s="305" t="s">
        <v>47</v>
      </c>
      <c r="G26" s="306"/>
      <c r="H26" s="138"/>
      <c r="I26" s="138"/>
      <c r="J26" s="305" t="s">
        <v>47</v>
      </c>
      <c r="K26" s="306"/>
      <c r="L26" s="138"/>
      <c r="M26" s="138"/>
      <c r="N26" s="305" t="s">
        <v>47</v>
      </c>
      <c r="O26" s="306"/>
      <c r="P26" s="138"/>
      <c r="Q26" s="138"/>
      <c r="R26" s="305" t="s">
        <v>47</v>
      </c>
      <c r="S26" s="306"/>
      <c r="T26" s="138"/>
      <c r="U26" s="138"/>
      <c r="V26" s="305" t="s">
        <v>47</v>
      </c>
      <c r="W26" s="306"/>
      <c r="X26" s="138"/>
      <c r="Y26" s="138"/>
      <c r="Z26" s="305" t="s">
        <v>47</v>
      </c>
      <c r="AA26" s="306"/>
      <c r="AB26" s="138"/>
      <c r="AC26" s="138"/>
      <c r="AD26" s="305" t="s">
        <v>47</v>
      </c>
      <c r="AE26" s="306"/>
      <c r="AF26" s="176"/>
      <c r="AG26" s="176"/>
      <c r="AH26" s="176"/>
      <c r="AI26" s="176"/>
      <c r="AL26" s="305"/>
      <c r="AM26" s="306"/>
      <c r="AN26" s="138"/>
      <c r="AO26" s="138"/>
      <c r="AP26" s="305"/>
      <c r="AQ26" s="306"/>
      <c r="AR26" s="176"/>
    </row>
    <row r="27" spans="1:44">
      <c r="B27" s="303" t="s">
        <v>22</v>
      </c>
      <c r="C27" s="304"/>
      <c r="D27" s="138"/>
      <c r="E27" s="138"/>
      <c r="F27" s="303" t="s">
        <v>23</v>
      </c>
      <c r="G27" s="304"/>
      <c r="H27" s="138"/>
      <c r="I27" s="138"/>
      <c r="J27" s="303" t="s">
        <v>23</v>
      </c>
      <c r="K27" s="304"/>
      <c r="L27" s="138"/>
      <c r="M27" s="138"/>
      <c r="N27" s="303" t="s">
        <v>22</v>
      </c>
      <c r="O27" s="304"/>
      <c r="P27" s="138"/>
      <c r="Q27" s="138"/>
      <c r="R27" s="303" t="s">
        <v>23</v>
      </c>
      <c r="S27" s="304"/>
      <c r="T27" s="138"/>
      <c r="U27" s="138"/>
      <c r="V27" s="303" t="s">
        <v>22</v>
      </c>
      <c r="W27" s="304"/>
      <c r="X27" s="138"/>
      <c r="Y27" s="138"/>
      <c r="Z27" s="303" t="s">
        <v>22</v>
      </c>
      <c r="AA27" s="304"/>
      <c r="AB27" s="138"/>
      <c r="AC27" s="138"/>
      <c r="AD27" s="303" t="s">
        <v>23</v>
      </c>
      <c r="AE27" s="304"/>
      <c r="AF27" s="177"/>
      <c r="AG27" s="177"/>
      <c r="AH27" s="177"/>
      <c r="AI27" s="177"/>
      <c r="AL27" s="303" t="s">
        <v>24</v>
      </c>
      <c r="AM27" s="304"/>
      <c r="AN27" s="138"/>
      <c r="AO27" s="138"/>
      <c r="AP27" s="303" t="s">
        <v>24</v>
      </c>
      <c r="AQ27" s="304"/>
      <c r="AR27" s="177"/>
    </row>
    <row r="28" spans="1:44" s="139" customFormat="1">
      <c r="B28" s="183"/>
      <c r="T28" s="140"/>
      <c r="U28" s="140"/>
      <c r="V28" s="140"/>
      <c r="W28" s="140"/>
      <c r="X28" s="140"/>
      <c r="Y28" s="140"/>
      <c r="Z28" s="140"/>
      <c r="AA28" s="140"/>
      <c r="AB28" s="141"/>
      <c r="AC28" s="141"/>
      <c r="AE28" s="183"/>
      <c r="AF28" s="183"/>
      <c r="AG28" s="183"/>
      <c r="AH28" s="183"/>
      <c r="AI28" s="183"/>
      <c r="AL28" s="183"/>
    </row>
    <row r="29" spans="1:44" s="139" customFormat="1">
      <c r="B29" s="183"/>
      <c r="T29" s="140"/>
      <c r="U29" s="140"/>
      <c r="V29" s="140"/>
      <c r="W29" s="140"/>
      <c r="X29" s="140"/>
      <c r="Y29" s="140"/>
      <c r="Z29" s="140"/>
      <c r="AA29" s="140"/>
      <c r="AB29" s="141"/>
      <c r="AC29" s="141"/>
      <c r="AE29" s="183"/>
      <c r="AF29" s="183"/>
      <c r="AG29" s="183"/>
      <c r="AH29" s="183"/>
      <c r="AI29" s="183"/>
      <c r="AL29" s="183"/>
    </row>
    <row r="30" spans="1:44" s="139" customFormat="1">
      <c r="B30" s="183"/>
      <c r="T30" s="140"/>
      <c r="U30" s="140"/>
      <c r="V30" s="140"/>
      <c r="W30" s="140"/>
      <c r="X30" s="140"/>
      <c r="Y30" s="140"/>
      <c r="Z30" s="140"/>
      <c r="AA30" s="140"/>
      <c r="AB30" s="141"/>
      <c r="AC30" s="141"/>
      <c r="AE30" s="183"/>
      <c r="AF30" s="183"/>
      <c r="AG30" s="183"/>
      <c r="AH30" s="183"/>
      <c r="AI30" s="183"/>
      <c r="AL30" s="183"/>
    </row>
    <row r="31" spans="1:44" s="139" customFormat="1">
      <c r="B31" s="183"/>
      <c r="T31" s="140"/>
      <c r="U31" s="140"/>
      <c r="V31" s="140"/>
      <c r="W31" s="140"/>
      <c r="X31" s="140"/>
      <c r="Y31" s="140"/>
      <c r="Z31" s="140"/>
      <c r="AA31" s="140"/>
      <c r="AB31" s="141"/>
      <c r="AC31" s="141"/>
      <c r="AE31" s="183"/>
      <c r="AF31" s="183"/>
      <c r="AG31" s="183"/>
      <c r="AH31" s="183"/>
      <c r="AI31" s="183"/>
      <c r="AL31" s="183"/>
    </row>
    <row r="32" spans="1:44" s="139" customFormat="1">
      <c r="B32" s="183"/>
      <c r="T32" s="140"/>
      <c r="U32" s="140"/>
      <c r="V32" s="140"/>
      <c r="W32" s="140"/>
      <c r="X32" s="140"/>
      <c r="Y32" s="140"/>
      <c r="Z32" s="140"/>
      <c r="AA32" s="140"/>
      <c r="AB32" s="141"/>
      <c r="AC32" s="141"/>
      <c r="AE32" s="183"/>
      <c r="AF32" s="183"/>
      <c r="AG32" s="183"/>
      <c r="AH32" s="183"/>
      <c r="AI32" s="183"/>
      <c r="AL32" s="183"/>
    </row>
    <row r="33" spans="1:44" s="139" customFormat="1">
      <c r="B33" s="183"/>
      <c r="T33" s="140"/>
      <c r="U33" s="140"/>
      <c r="V33" s="140"/>
      <c r="W33" s="140"/>
      <c r="X33" s="140"/>
      <c r="Y33" s="140"/>
      <c r="Z33" s="140"/>
      <c r="AA33" s="140"/>
      <c r="AB33" s="141"/>
      <c r="AC33" s="141"/>
      <c r="AE33" s="183"/>
      <c r="AF33" s="183"/>
      <c r="AG33" s="183"/>
      <c r="AH33" s="183"/>
      <c r="AI33" s="183"/>
      <c r="AL33" s="183"/>
    </row>
    <row r="34" spans="1:44">
      <c r="A34" s="143"/>
      <c r="B34" s="301">
        <f>[1]ﾄｰﾅﾒﾝﾄ記録基本!A46</f>
        <v>61</v>
      </c>
      <c r="C34" s="301"/>
      <c r="D34" s="146"/>
      <c r="E34" s="146"/>
      <c r="F34" s="301">
        <f>[1]ﾄｰﾅﾒﾝﾄ記録基本!B46</f>
        <v>72</v>
      </c>
      <c r="G34" s="301"/>
      <c r="H34" s="146"/>
      <c r="I34" s="146"/>
      <c r="J34" s="301">
        <f>[1]ﾄｰﾅﾒﾝﾄ記録基本!A49</f>
        <v>82</v>
      </c>
      <c r="K34" s="301"/>
      <c r="L34" s="146"/>
      <c r="M34" s="146"/>
      <c r="N34" s="301">
        <f>[1]ﾄｰﾅﾒﾝﾄ記録基本!B49</f>
        <v>91</v>
      </c>
      <c r="O34" s="301"/>
      <c r="P34" s="146"/>
      <c r="Q34" s="146"/>
      <c r="R34" s="301">
        <f>[1]ﾄｰﾅﾒﾝﾄ記録基本!A52</f>
        <v>62</v>
      </c>
      <c r="S34" s="301"/>
      <c r="T34" s="147"/>
      <c r="U34" s="147"/>
      <c r="V34" s="301">
        <f>[1]ﾄｰﾅﾒﾝﾄ記録基本!B52</f>
        <v>71</v>
      </c>
      <c r="W34" s="301"/>
      <c r="X34" s="147"/>
      <c r="Y34" s="147"/>
      <c r="Z34" s="301">
        <f>[1]ﾄｰﾅﾒﾝﾄ記録基本!A55</f>
        <v>81</v>
      </c>
      <c r="AA34" s="301"/>
      <c r="AB34" s="148"/>
      <c r="AC34" s="148"/>
      <c r="AD34" s="301">
        <f>[1]ﾄｰﾅﾒﾝﾄ記録基本!B55</f>
        <v>92</v>
      </c>
      <c r="AE34" s="301"/>
      <c r="AF34" s="231"/>
      <c r="AG34" s="231"/>
      <c r="AH34" s="231"/>
      <c r="AI34" s="149"/>
      <c r="AJ34" s="146"/>
      <c r="AK34" s="146"/>
      <c r="AL34" s="301">
        <f>[1]ﾄｰﾅﾒﾝﾄ記録基本!AX58</f>
        <v>82</v>
      </c>
      <c r="AM34" s="301"/>
      <c r="AN34" s="146"/>
      <c r="AO34" s="146"/>
      <c r="AP34" s="301">
        <f>[1]ﾄｰﾅﾒﾝﾄ記録基本!AX61</f>
        <v>62</v>
      </c>
      <c r="AQ34" s="301"/>
      <c r="AR34" s="231"/>
    </row>
    <row r="35" spans="1:44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2"/>
      <c r="T35" s="142"/>
      <c r="U35" s="142"/>
      <c r="V35" s="142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</row>
    <row r="36" spans="1:44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2"/>
      <c r="T36" s="142"/>
      <c r="U36" s="142"/>
      <c r="V36" s="142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</row>
    <row r="37" spans="1:44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2"/>
      <c r="T37" s="142"/>
      <c r="U37" s="142"/>
      <c r="V37" s="142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</row>
  </sheetData>
  <mergeCells count="89">
    <mergeCell ref="V34:W34"/>
    <mergeCell ref="Z34:AA34"/>
    <mergeCell ref="AD34:AE34"/>
    <mergeCell ref="AL34:AM34"/>
    <mergeCell ref="AP34:AQ34"/>
    <mergeCell ref="V27:W27"/>
    <mergeCell ref="Z27:AA27"/>
    <mergeCell ref="AD27:AE27"/>
    <mergeCell ref="AL27:AM27"/>
    <mergeCell ref="AP27:AQ27"/>
    <mergeCell ref="B34:C34"/>
    <mergeCell ref="F34:G34"/>
    <mergeCell ref="J34:K34"/>
    <mergeCell ref="N34:O34"/>
    <mergeCell ref="R34:S34"/>
    <mergeCell ref="V26:W26"/>
    <mergeCell ref="Z26:AA26"/>
    <mergeCell ref="AD26:AE26"/>
    <mergeCell ref="AL26:AM26"/>
    <mergeCell ref="AP26:AQ26"/>
    <mergeCell ref="B27:C27"/>
    <mergeCell ref="F27:G27"/>
    <mergeCell ref="J27:K27"/>
    <mergeCell ref="N27:O27"/>
    <mergeCell ref="R27:S27"/>
    <mergeCell ref="V25:W25"/>
    <mergeCell ref="Z25:AA25"/>
    <mergeCell ref="AD25:AE25"/>
    <mergeCell ref="AL25:AM25"/>
    <mergeCell ref="AP25:AQ25"/>
    <mergeCell ref="B26:C26"/>
    <mergeCell ref="F26:G26"/>
    <mergeCell ref="J26:K26"/>
    <mergeCell ref="N26:O26"/>
    <mergeCell ref="R26:S26"/>
    <mergeCell ref="V24:W24"/>
    <mergeCell ref="Z24:AA24"/>
    <mergeCell ref="AD24:AE24"/>
    <mergeCell ref="AL24:AM24"/>
    <mergeCell ref="AP24:AQ24"/>
    <mergeCell ref="B25:C25"/>
    <mergeCell ref="F25:G25"/>
    <mergeCell ref="J25:K25"/>
    <mergeCell ref="N25:O25"/>
    <mergeCell ref="R25:S25"/>
    <mergeCell ref="V22:W22"/>
    <mergeCell ref="Z22:AA22"/>
    <mergeCell ref="AD22:AE22"/>
    <mergeCell ref="AL22:AM22"/>
    <mergeCell ref="AP22:AQ22"/>
    <mergeCell ref="B24:C24"/>
    <mergeCell ref="F24:G24"/>
    <mergeCell ref="J24:K24"/>
    <mergeCell ref="N24:O24"/>
    <mergeCell ref="R24:S24"/>
    <mergeCell ref="C21:F21"/>
    <mergeCell ref="K21:N21"/>
    <mergeCell ref="S21:V21"/>
    <mergeCell ref="AA21:AD21"/>
    <mergeCell ref="AM21:AP21"/>
    <mergeCell ref="B22:C22"/>
    <mergeCell ref="F22:G22"/>
    <mergeCell ref="J22:K22"/>
    <mergeCell ref="N22:O22"/>
    <mergeCell ref="R22:S22"/>
    <mergeCell ref="AM17:AN17"/>
    <mergeCell ref="C18:F19"/>
    <mergeCell ref="K18:N19"/>
    <mergeCell ref="S18:V19"/>
    <mergeCell ref="AA18:AD19"/>
    <mergeCell ref="AM18:AP19"/>
    <mergeCell ref="C17:D17"/>
    <mergeCell ref="G17:J17"/>
    <mergeCell ref="M17:N17"/>
    <mergeCell ref="S17:T17"/>
    <mergeCell ref="W17:Z17"/>
    <mergeCell ref="AC17:AD17"/>
    <mergeCell ref="O10:R11"/>
    <mergeCell ref="AF11:AH13"/>
    <mergeCell ref="AI11:AU13"/>
    <mergeCell ref="G14:J15"/>
    <mergeCell ref="W14:Z15"/>
    <mergeCell ref="AM14:AN14"/>
    <mergeCell ref="A2:AV2"/>
    <mergeCell ref="H4:J4"/>
    <mergeCell ref="K4:W4"/>
    <mergeCell ref="H5:J5"/>
    <mergeCell ref="K5:W5"/>
    <mergeCell ref="O9:P9"/>
  </mergeCells>
  <phoneticPr fontId="2"/>
  <printOptions horizontalCentered="1"/>
  <pageMargins left="0" right="0" top="0.78740157480314965" bottom="0.59055118110236227" header="0" footer="0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37"/>
  <sheetViews>
    <sheetView showGridLines="0" zoomScaleNormal="100" workbookViewId="0"/>
  </sheetViews>
  <sheetFormatPr defaultRowHeight="13.5"/>
  <cols>
    <col min="1" max="1" width="2.625" style="67" customWidth="1"/>
    <col min="2" max="2" width="3.625" style="67" customWidth="1"/>
    <col min="3" max="3" width="16.625" style="69" customWidth="1"/>
    <col min="4" max="4" width="46.625" style="67" customWidth="1"/>
    <col min="5" max="5" width="18.625" style="67" customWidth="1"/>
    <col min="6" max="16384" width="9" style="67"/>
  </cols>
  <sheetData>
    <row r="2" spans="2:5" ht="42" customHeight="1">
      <c r="B2" s="364" t="s">
        <v>9</v>
      </c>
      <c r="C2" s="364"/>
      <c r="D2" s="364"/>
      <c r="E2" s="364"/>
    </row>
    <row r="3" spans="2:5" ht="31.5" customHeight="1">
      <c r="B3" s="68"/>
      <c r="E3" s="70">
        <v>41910</v>
      </c>
    </row>
    <row r="4" spans="2:5" ht="31.5" customHeight="1">
      <c r="B4" s="68"/>
      <c r="E4" s="70"/>
    </row>
    <row r="5" spans="2:5" ht="31.5" customHeight="1">
      <c r="B5" s="71" t="s">
        <v>10</v>
      </c>
      <c r="C5" s="72"/>
      <c r="D5" s="73"/>
    </row>
    <row r="6" spans="2:5" ht="31.5" customHeight="1">
      <c r="B6" s="73"/>
      <c r="C6" s="74" t="s">
        <v>11</v>
      </c>
      <c r="D6" s="75" t="str">
        <f>IF([1]ﾄｰﾅﾒﾝﾄ記録基本!AW31="","",VLOOKUP([1]ﾄｰﾅﾒﾝﾄ記録基本!AW31,[1]予選結果!$A$4:$N$98,3,FALSE))</f>
        <v>城端綱引クラブ</v>
      </c>
      <c r="E6" s="76" t="str">
        <f>IF([1]ﾄｰﾅﾒﾝﾄ記録基本!AW31="","",VLOOKUP([1]ﾄｰﾅﾒﾝﾄ記録基本!AW31,[1]予選結果!$A$4:$N$98,12,FALSE))</f>
        <v>富　山</v>
      </c>
    </row>
    <row r="7" spans="2:5" ht="31.5" customHeight="1">
      <c r="B7" s="73"/>
      <c r="C7" s="77" t="s">
        <v>12</v>
      </c>
      <c r="D7" s="75" t="str">
        <f>IF([1]ﾄｰﾅﾒﾝﾄ記録基本!AX31="","",VLOOKUP([1]ﾄｰﾅﾒﾝﾄ記録基本!AX31,[1]予選結果!$A$4:$N$98,3,FALSE))</f>
        <v>佐川急便東京</v>
      </c>
      <c r="E7" s="76" t="str">
        <f>IF([1]ﾄｰﾅﾒﾝﾄ記録基本!AX31="","",VLOOKUP([1]ﾄｰﾅﾒﾝﾄ記録基本!AX31,[1]予選結果!$A$4:$N$98,12,FALSE))</f>
        <v>東　京</v>
      </c>
    </row>
    <row r="8" spans="2:5" ht="31.5" customHeight="1">
      <c r="B8" s="73"/>
      <c r="C8" s="77" t="s">
        <v>13</v>
      </c>
      <c r="D8" s="75" t="str">
        <f>IF([1]ﾄｰﾅﾒﾝﾄ記録基本!AW25="","",VLOOKUP([1]ﾄｰﾅﾒﾝﾄ記録基本!AW25,[1]予選結果!$A$4:$N$98,3,FALSE))</f>
        <v>府中樹徳殿ＴＣ</v>
      </c>
      <c r="E8" s="76" t="str">
        <f>IF([1]ﾄｰﾅﾒﾝﾄ記録基本!AW25="","",VLOOKUP([1]ﾄｰﾅﾒﾝﾄ記録基本!AW25,[1]予選結果!$A$4:$N$98,12,FALSE))</f>
        <v>東　京</v>
      </c>
    </row>
    <row r="9" spans="2:5" ht="31.5" customHeight="1">
      <c r="B9" s="73"/>
      <c r="C9" s="77" t="s">
        <v>14</v>
      </c>
      <c r="D9" s="75" t="str">
        <f>IF([1]ﾄｰﾅﾒﾝﾄ記録基本!AX25="","",VLOOKUP([1]ﾄｰﾅﾒﾝﾄ記録基本!AX25,[1]予選結果!$A$4:$N$98,3,FALSE))</f>
        <v>田代ふるさと</v>
      </c>
      <c r="E9" s="76" t="str">
        <f>IF([1]ﾄｰﾅﾒﾝﾄ記録基本!AX25="","",VLOOKUP([1]ﾄｰﾅﾒﾝﾄ記録基本!AX25,[1]予選結果!$A$4:$N$98,12,FALSE))</f>
        <v>秋　田</v>
      </c>
    </row>
    <row r="10" spans="2:5" ht="31.5" customHeight="1">
      <c r="B10" s="73"/>
      <c r="C10" s="78"/>
      <c r="D10" s="79"/>
      <c r="E10" s="80"/>
    </row>
    <row r="11" spans="2:5" ht="31.5" customHeight="1">
      <c r="B11" s="81" t="s">
        <v>15</v>
      </c>
      <c r="C11" s="78"/>
      <c r="D11" s="79"/>
      <c r="E11" s="80"/>
    </row>
    <row r="12" spans="2:5" ht="31.5" customHeight="1">
      <c r="B12" s="73"/>
      <c r="C12" s="82" t="s">
        <v>11</v>
      </c>
      <c r="D12" s="83" t="str">
        <f>IF([1]ﾄｰﾅﾒﾝﾄ記録基本!AW28="","",VLOOKUP([1]ﾄｰﾅﾒﾝﾄ記録基本!AW28,[1]予選結果!$A$4:$N$98,3,FALSE))</f>
        <v>三輪女子綱引クラブ</v>
      </c>
      <c r="E12" s="84" t="str">
        <f>IF([1]ﾄｰﾅﾒﾝﾄ記録基本!AW28="","",VLOOKUP([1]ﾄｰﾅﾒﾝﾄ記録基本!AW28,[1]予選結果!$A$4:$N$98,12,FALSE))</f>
        <v>秋　田</v>
      </c>
    </row>
    <row r="13" spans="2:5" ht="31.5" customHeight="1">
      <c r="B13" s="73"/>
      <c r="C13" s="85" t="s">
        <v>12</v>
      </c>
      <c r="D13" s="83" t="str">
        <f>IF([1]ﾄｰﾅﾒﾝﾄ記録基本!AX28="","",VLOOKUP([1]ﾄｰﾅﾒﾝﾄ記録基本!AX28,[1]予選結果!$A$4:$N$98,3,FALSE))</f>
        <v>彩京レディース</v>
      </c>
      <c r="E13" s="84" t="str">
        <f>IF([1]ﾄｰﾅﾒﾝﾄ記録基本!AX28="","",VLOOKUP([1]ﾄｰﾅﾒﾝﾄ記録基本!AX28,[1]予選結果!$A$4:$N$98,12,FALSE))</f>
        <v>東　京</v>
      </c>
    </row>
    <row r="14" spans="2:5" ht="31.5" customHeight="1">
      <c r="B14" s="73"/>
      <c r="C14" s="85" t="s">
        <v>13</v>
      </c>
      <c r="D14" s="83" t="str">
        <f>IF([1]ﾄｰﾅﾒﾝﾄ記録基本!AW22="","",VLOOKUP([1]ﾄｰﾅﾒﾝﾄ記録基本!AW22,[1]予選結果!$A$4:$N$98,3,FALSE))</f>
        <v>ファンキーガールズ</v>
      </c>
      <c r="E14" s="84" t="str">
        <f>IF([1]ﾄｰﾅﾒﾝﾄ記録基本!AW22="","",VLOOKUP([1]ﾄｰﾅﾒﾝﾄ記録基本!AW22,[1]予選結果!$A$4:$N$98,12,FALSE))</f>
        <v>福　井</v>
      </c>
    </row>
    <row r="15" spans="2:5" ht="31.5" customHeight="1">
      <c r="B15" s="73"/>
      <c r="C15" s="77" t="s">
        <v>14</v>
      </c>
      <c r="D15" s="75" t="str">
        <f>IF([1]ﾄｰﾅﾒﾝﾄ記録基本!AX22="","",VLOOKUP([1]ﾄｰﾅﾒﾝﾄ記録基本!AX22,[1]予選結果!$A$4:$N$98,3,FALSE))</f>
        <v>美笑会</v>
      </c>
      <c r="E15" s="76" t="str">
        <f>IF([1]ﾄｰﾅﾒﾝﾄ記録基本!AX31="","",VLOOKUP([1]ﾄｰﾅﾒﾝﾄ記録基本!AX22,[1]予選結果!$A$4:$N$98,12,FALSE))</f>
        <v>石　川</v>
      </c>
    </row>
    <row r="16" spans="2:5" ht="31.5" customHeight="1">
      <c r="C16" s="26"/>
      <c r="D16" s="86"/>
      <c r="E16" s="66"/>
    </row>
    <row r="17" spans="2:5" ht="31.5" customHeight="1">
      <c r="B17" s="71" t="s">
        <v>16</v>
      </c>
      <c r="C17" s="72"/>
      <c r="D17" s="73"/>
    </row>
    <row r="18" spans="2:5" ht="31.5" customHeight="1">
      <c r="B18" s="73"/>
      <c r="C18" s="82" t="s">
        <v>11</v>
      </c>
      <c r="D18" s="83" t="str">
        <f>IF([1]ﾄｰﾅﾒﾝﾄ記録基本!AW67="","",VLOOKUP([1]ﾄｰﾅﾒﾝﾄ記録基本!AW67,[1]予選結果!$A$4:$N$98,3,FALSE))</f>
        <v>志賀ジュニアT．C</v>
      </c>
      <c r="E18" s="84" t="str">
        <f>IF([1]ﾄｰﾅﾒﾝﾄ記録基本!AW67="","",VLOOKUP([1]ﾄｰﾅﾒﾝﾄ記録基本!AW67,[1]予選結果!$A$4:$N$98,12,FALSE))</f>
        <v>石　川</v>
      </c>
    </row>
    <row r="19" spans="2:5" ht="31.5" customHeight="1">
      <c r="B19" s="73"/>
      <c r="C19" s="85" t="s">
        <v>12</v>
      </c>
      <c r="D19" s="83" t="str">
        <f>IF([1]ﾄｰﾅﾒﾝﾄ記録基本!AX67="","",VLOOKUP([1]ﾄｰﾅﾒﾝﾄ記録基本!AX67,[1]予選結果!$A$4:$N$98,3,FALSE))</f>
        <v>とようけＴＣ</v>
      </c>
      <c r="E19" s="84" t="str">
        <f>IF([1]ﾄｰﾅﾒﾝﾄ記録基本!AX67="","",VLOOKUP([1]ﾄｰﾅﾒﾝﾄ記録基本!AX67,[1]予選結果!$A$4:$N$98,12,FALSE))</f>
        <v>群　馬</v>
      </c>
    </row>
    <row r="20" spans="2:5" ht="31.5" customHeight="1">
      <c r="B20" s="73"/>
      <c r="C20" s="87"/>
      <c r="D20" s="88"/>
      <c r="E20" s="89"/>
    </row>
    <row r="21" spans="2:5" ht="31.5" customHeight="1">
      <c r="B21" s="71" t="s">
        <v>17</v>
      </c>
      <c r="C21" s="78"/>
      <c r="D21" s="90"/>
      <c r="E21" s="89"/>
    </row>
    <row r="22" spans="2:5" ht="31.5" customHeight="1">
      <c r="B22" s="73"/>
      <c r="C22" s="82" t="s">
        <v>11</v>
      </c>
      <c r="D22" s="83" t="str">
        <f>IF([1]ﾄｰﾅﾒﾝﾄ記録基本!AW64="","",VLOOKUP([1]ﾄｰﾅﾒﾝﾄ記録基本!AW64,[1]予選結果!$A$4:$N$98,3,FALSE))</f>
        <v>南砺市議会チーム</v>
      </c>
      <c r="E22" s="84" t="str">
        <f>IF([1]ﾄｰﾅﾒﾝﾄ記録基本!AW64="","",VLOOKUP([1]ﾄｰﾅﾒﾝﾄ記録基本!AW64,[1]予選結果!$A$4:$N$98,12,FALSE))</f>
        <v>富　山</v>
      </c>
    </row>
    <row r="23" spans="2:5" ht="31.5" customHeight="1">
      <c r="B23" s="73"/>
      <c r="C23" s="85" t="s">
        <v>12</v>
      </c>
      <c r="D23" s="83" t="str">
        <f>IF([1]ﾄｰﾅﾒﾝﾄ記録基本!AX64="","",VLOOKUP([1]ﾄｰﾅﾒﾝﾄ記録基本!AX64,[1]予選結果!$A$4:$N$98,3,FALSE))</f>
        <v>チーム立山くん</v>
      </c>
      <c r="E23" s="84" t="str">
        <f>IF([1]ﾄｰﾅﾒﾝﾄ記録基本!AX64="","",VLOOKUP([1]ﾄｰﾅﾒﾝﾄ記録基本!AX64,[1]予選結果!$A$4:$N$98,12,FALSE))</f>
        <v>富　山</v>
      </c>
    </row>
    <row r="24" spans="2:5" s="66" customFormat="1" ht="31.5" customHeight="1">
      <c r="B24" s="91"/>
      <c r="C24" s="85" t="s">
        <v>13</v>
      </c>
      <c r="D24" s="83" t="str">
        <f>IF([1]ﾄｰﾅﾒﾝﾄ記録基本!AX46="","",VLOOKUP([1]ﾄｰﾅﾒﾝﾄ記録基本!AX46,[1]予選結果!$A$4:$N$98,3,FALSE))</f>
        <v>マツケンクラブ</v>
      </c>
      <c r="E24" s="84" t="str">
        <f>IF([1]ﾄｰﾅﾒﾝﾄ記録基本!AX46="","",VLOOKUP([1]ﾄｰﾅﾒﾝﾄ記録基本!AX46,[1]予選結果!$A$4:$N$98,12,FALSE))</f>
        <v>富　山</v>
      </c>
    </row>
    <row r="25" spans="2:5" s="66" customFormat="1" ht="31.5" customHeight="1">
      <c r="B25" s="89"/>
      <c r="C25" s="85" t="s">
        <v>13</v>
      </c>
      <c r="D25" s="83" t="str">
        <f>IF([1]ﾄｰﾅﾒﾝﾄ記録基本!AX49="","",VLOOKUP([1]ﾄｰﾅﾒﾝﾄ記録基本!AX49,[1]予選結果!$A$4:$N$98,3,FALSE))</f>
        <v>亜舞参</v>
      </c>
      <c r="E25" s="84" t="str">
        <f>IF([1]ﾄｰﾅﾒﾝﾄ記録基本!AX49="","",VLOOKUP([1]ﾄｰﾅﾒﾝﾄ記録基本!AX49,[1]予選結果!$A$4:$N$98,12,FALSE))</f>
        <v>富　山</v>
      </c>
    </row>
    <row r="26" spans="2:5" s="66" customFormat="1" ht="31.5" customHeight="1">
      <c r="B26" s="90"/>
      <c r="C26" s="85" t="s">
        <v>13</v>
      </c>
      <c r="D26" s="83" t="str">
        <f>IF([1]ﾄｰﾅﾒﾝﾄ記録基本!AX52="","",VLOOKUP([1]ﾄｰﾅﾒﾝﾄ記録基本!AX52,[1]予選結果!$A$4:$N$98,3,FALSE))</f>
        <v>LOSSEV A</v>
      </c>
      <c r="E26" s="84" t="str">
        <f>IF([1]ﾄｰﾅﾒﾝﾄ記録基本!AX52="","",VLOOKUP([1]ﾄｰﾅﾒﾝﾄ記録基本!AX52,[1]予選結果!$A$4:$N$98,12,FALSE))</f>
        <v>富　山</v>
      </c>
    </row>
    <row r="27" spans="2:5" s="66" customFormat="1" ht="31.5" customHeight="1">
      <c r="B27" s="90"/>
      <c r="C27" s="85" t="s">
        <v>13</v>
      </c>
      <c r="D27" s="83" t="str">
        <f>IF([1]ﾄｰﾅﾒﾝﾄ記録基本!AX55="","",VLOOKUP([1]ﾄｰﾅﾒﾝﾄ記録基本!AX55,[1]予選結果!$A$4:$N$98,3,FALSE))</f>
        <v>鉄鋼パワーズ</v>
      </c>
      <c r="E27" s="84" t="str">
        <f>IF([1]ﾄｰﾅﾒﾝﾄ記録基本!AX55="","",VLOOKUP([1]ﾄｰﾅﾒﾝﾄ記録基本!AX55,[1]予選結果!$A$4:$N$98,12,FALSE))</f>
        <v>富　山</v>
      </c>
    </row>
    <row r="28" spans="2:5" s="66" customFormat="1" ht="31.5" customHeight="1">
      <c r="B28" s="91"/>
      <c r="C28" s="26"/>
      <c r="D28" s="86"/>
    </row>
    <row r="29" spans="2:5" ht="31.5" customHeight="1">
      <c r="B29" s="71" t="s">
        <v>18</v>
      </c>
      <c r="C29" s="72"/>
      <c r="D29" s="73"/>
    </row>
    <row r="30" spans="2:5" ht="31.5" customHeight="1">
      <c r="B30" s="73"/>
      <c r="C30" s="74" t="s">
        <v>11</v>
      </c>
      <c r="D30" s="75" t="str">
        <f>[1]予選リーグ組合せ!C78</f>
        <v>ひまわりファイターズ</v>
      </c>
      <c r="E30" s="76" t="str">
        <f>[1]予選リーグ組合せ!L78</f>
        <v>富　山</v>
      </c>
    </row>
    <row r="31" spans="2:5" ht="31.5" customHeight="1">
      <c r="B31" s="73"/>
      <c r="C31" s="77" t="s">
        <v>12</v>
      </c>
      <c r="D31" s="75" t="str">
        <f>[1]予選リーグ組合せ!C79</f>
        <v>パワフルひまわりキッズ</v>
      </c>
      <c r="E31" s="76" t="str">
        <f>[1]予選リーグ組合せ!L79</f>
        <v>富　山</v>
      </c>
    </row>
    <row r="32" spans="2:5" ht="31.5" customHeight="1">
      <c r="B32" s="73"/>
      <c r="C32" s="77" t="s">
        <v>13</v>
      </c>
      <c r="D32" s="75" t="str">
        <f>[1]予選リーグ組合せ!C80</f>
        <v>井波にじいろ保育園</v>
      </c>
      <c r="E32" s="76" t="str">
        <f>[1]予選リーグ組合せ!L80</f>
        <v>富　山</v>
      </c>
    </row>
    <row r="33" spans="2:5" ht="31.5" customHeight="1"/>
    <row r="34" spans="2:5" ht="31.5" customHeight="1">
      <c r="B34" s="71" t="s">
        <v>19</v>
      </c>
      <c r="C34" s="72"/>
      <c r="D34" s="73"/>
    </row>
    <row r="35" spans="2:5" ht="31.5" customHeight="1">
      <c r="B35" s="73"/>
      <c r="C35" s="74" t="s">
        <v>11</v>
      </c>
      <c r="D35" s="75" t="str">
        <f>[1]予選リーグ組合せ!C86</f>
        <v>F・ファイターズ</v>
      </c>
      <c r="E35" s="75" t="str">
        <f>[1]予選リーグ組合せ!L86</f>
        <v>富　山</v>
      </c>
    </row>
    <row r="36" spans="2:5" ht="31.5" customHeight="1">
      <c r="B36" s="73"/>
      <c r="C36" s="77" t="s">
        <v>12</v>
      </c>
      <c r="D36" s="75" t="str">
        <f>[1]予選リーグ組合せ!C84</f>
        <v>福光野球スポーツ少年団</v>
      </c>
      <c r="E36" s="75" t="str">
        <f>[1]予選リーグ組合せ!L84</f>
        <v>富　山</v>
      </c>
    </row>
    <row r="37" spans="2:5" ht="31.5" customHeight="1">
      <c r="B37" s="73"/>
      <c r="C37" s="77" t="s">
        <v>13</v>
      </c>
      <c r="D37" s="75" t="str">
        <f>[1]予選リーグ組合せ!C85</f>
        <v>城端ペガサス</v>
      </c>
      <c r="E37" s="75" t="str">
        <f>[1]予選リーグ組合せ!L85</f>
        <v>富　山</v>
      </c>
    </row>
  </sheetData>
  <mergeCells count="1">
    <mergeCell ref="B2:E2"/>
  </mergeCells>
  <phoneticPr fontId="2"/>
  <pageMargins left="0.78740157480314965" right="0.59055118110236227" top="0.59055118110236227" bottom="0.39370078740157483" header="0.39370078740157483" footer="0.1968503937007874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予選結果</vt:lpstr>
      <vt:lpstr>ﾄｰﾅ男</vt:lpstr>
      <vt:lpstr>ﾄｰﾅ女</vt:lpstr>
      <vt:lpstr>ﾄｰﾅ一般</vt:lpstr>
      <vt:lpstr>成績</vt:lpstr>
      <vt:lpstr>ﾄｰﾅ一般!Print_Area</vt:lpstr>
      <vt:lpstr>ﾄｰﾅ女!Print_Area</vt:lpstr>
      <vt:lpstr>ﾄｰﾅ男!Print_Area</vt:lpstr>
      <vt:lpstr>成績!Print_Area</vt:lpstr>
      <vt:lpstr>予選結果!Print_Area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NANTO</dc:creator>
  <cp:lastModifiedBy>FJ-USER</cp:lastModifiedBy>
  <dcterms:created xsi:type="dcterms:W3CDTF">2014-09-28T07:00:32Z</dcterms:created>
  <dcterms:modified xsi:type="dcterms:W3CDTF">2014-10-01T00:32:56Z</dcterms:modified>
</cp:coreProperties>
</file>